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760" activeTab="0"/>
  </bookViews>
  <sheets>
    <sheet name="Прил. 2" sheetId="1" r:id="rId1"/>
  </sheets>
  <definedNames>
    <definedName name="_xlnm.Print_Titles" localSheetId="0">'Прил. 2'!$8:$10</definedName>
    <definedName name="_xlnm.Print_Area" localSheetId="0">'Прил. 2'!$A$1:$O$160</definedName>
  </definedNames>
  <calcPr fullCalcOnLoad="1"/>
</workbook>
</file>

<file path=xl/sharedStrings.xml><?xml version="1.0" encoding="utf-8"?>
<sst xmlns="http://schemas.openxmlformats.org/spreadsheetml/2006/main" count="1349" uniqueCount="284">
  <si>
    <t>014</t>
  </si>
  <si>
    <t>30</t>
  </si>
  <si>
    <t>Государственная пошлина по делам, рассматриваемым в судах общей юрисдикции, мировыми судьями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</si>
  <si>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</si>
  <si>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</si>
  <si>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</si>
  <si>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</si>
  <si>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</si>
  <si>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</si>
  <si>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</si>
  <si>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</si>
  <si>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</si>
  <si>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</si>
  <si>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</si>
  <si>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</si>
  <si>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</si>
  <si>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</si>
  <si>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</si>
  <si>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</si>
  <si>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</si>
  <si>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</si>
  <si>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</si>
  <si>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</si>
  <si>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</si>
  <si>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</si>
  <si>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</si>
  <si>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</si>
  <si>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</si>
  <si>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</si>
  <si>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</si>
  <si>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</si>
  <si>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</si>
  <si>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</si>
  <si>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</si>
  <si>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</si>
  <si>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</si>
  <si>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</si>
  <si>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</si>
  <si>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</si>
  <si>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</si>
  <si>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</si>
  <si>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</si>
  <si>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</si>
  <si>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</si>
  <si>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</si>
  <si>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</si>
  <si>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</si>
  <si>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</si>
  <si>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</si>
  <si>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</si>
  <si>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</si>
  <si>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</si>
  <si>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</si>
  <si>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</si>
  <si>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</si>
  <si>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</si>
  <si>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</si>
  <si>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</si>
  <si>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</si>
  <si>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</si>
  <si>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</si>
  <si>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</si>
  <si>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</si>
  <si>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</si>
  <si>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</si>
  <si>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</si>
  <si>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</si>
  <si>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</si>
  <si>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</si>
  <si>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</si>
  <si>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</si>
  <si>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</si>
  <si>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</si>
  <si>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</si>
  <si>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</si>
  <si>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</si>
  <si>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</si>
  <si>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</si>
  <si>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</si>
  <si>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</si>
  <si>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</si>
  <si>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</si>
  <si>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</si>
  <si>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</si>
  <si>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</si>
  <si>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</si>
  <si>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</si>
  <si>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</si>
  <si>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</si>
  <si>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</si>
  <si>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</si>
  <si>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</si>
  <si>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</si>
  <si>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</si>
  <si>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</si>
  <si>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</si>
  <si>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</si>
  <si>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</si>
  <si>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</si>
  <si>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</si>
  <si>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</si>
  <si>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</si>
  <si>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</si>
  <si>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100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</si>
  <si>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</si>
  <si>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</si>
  <si>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</si>
  <si>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</si>
  <si>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</si>
  <si>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</si>
  <si>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</si>
  <si>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</si>
  <si>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</si>
  <si>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</si>
  <si>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</si>
  <si>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</si>
  <si>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</si>
  <si>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</si>
  <si>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</si>
  <si>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</si>
  <si>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</si>
  <si>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</si>
  <si>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</si>
  <si>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</si>
  <si>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</si>
  <si>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</si>
  <si>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</si>
  <si>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</si>
  <si>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</si>
  <si>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</si>
  <si>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</si>
  <si>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</si>
  <si>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</si>
  <si>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</si>
  <si>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</si>
  <si>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</si>
  <si>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</si>
  <si>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</si>
  <si>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</si>
  <si>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</si>
  <si>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</si>
  <si>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</si>
  <si>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</si>
  <si>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080</t>
  </si>
  <si>
    <t>083</t>
  </si>
  <si>
    <t>200</t>
  </si>
  <si>
    <t>203</t>
  </si>
  <si>
    <t>143</t>
  </si>
  <si>
    <t>153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</si>
  <si>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</si>
  <si>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7488</t>
  </si>
  <si>
    <t>7587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</si>
  <si>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</si>
  <si>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</si>
  <si>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</si>
  <si>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</si>
  <si>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</si>
  <si>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</si>
  <si>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</si>
  <si>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</si>
  <si>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</si>
  <si>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</si>
  <si>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</si>
  <si>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</si>
  <si>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</si>
  <si>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</si>
  <si>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</si>
  <si>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</si>
  <si>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 бюджетам муниципальных районов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</si>
  <si>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</si>
  <si>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</si>
  <si>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</si>
  <si>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</si>
  <si>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</si>
  <si>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</si>
  <si>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</si>
  <si>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053</t>
  </si>
  <si>
    <t>190</t>
  </si>
  <si>
    <t>193</t>
  </si>
  <si>
    <t>1598</t>
  </si>
  <si>
    <t>169</t>
  </si>
  <si>
    <t>304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</si>
  <si>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</si>
  <si>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</si>
  <si>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</si>
  <si>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</si>
  <si>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</si>
  <si>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</si>
  <si>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</si>
  <si>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</si>
  <si>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</si>
  <si>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Платежи, уплачиваемые в целях возмещения вреда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</si>
  <si>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</si>
  <si>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Приложение  2</t>
  </si>
  <si>
    <t>7607</t>
  </si>
  <si>
    <t>7413</t>
  </si>
  <si>
    <t>7846</t>
  </si>
  <si>
    <t>Доходы районного бюджета на 2023 год</t>
  </si>
  <si>
    <t>Доходы районного бюджета на 2024 год</t>
  </si>
  <si>
    <t>006</t>
  </si>
  <si>
    <t>031</t>
  </si>
  <si>
    <t>032</t>
  </si>
  <si>
    <t>Прочие субсидии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</si>
  <si>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</si>
  <si>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</si>
  <si>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</si>
  <si>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</si>
  <si>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</si>
  <si>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</si>
  <si>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</si>
  <si>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</si>
  <si>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</si>
  <si>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</si>
  <si>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</si>
  <si>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</si>
  <si>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</si>
  <si>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</si>
  <si>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</si>
  <si>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</si>
  <si>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</si>
  <si>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на выравнивание бюджетной обеспеченности</t>
  </si>
  <si>
    <t>Прочие дотации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</si>
  <si>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</si>
  <si>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</si>
  <si>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</si>
  <si>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</si>
  <si>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</si>
  <si>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</si>
  <si>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519</t>
  </si>
  <si>
    <t>082</t>
  </si>
  <si>
    <t>750</t>
  </si>
  <si>
    <t>Всего</t>
  </si>
  <si>
    <t>Доходы районного бюджета на 2025 год</t>
  </si>
  <si>
    <t>090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</si>
  <si>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</si>
  <si>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</si>
  <si>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</si>
  <si>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</si>
  <si>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123</t>
  </si>
  <si>
    <t>042</t>
  </si>
  <si>
    <t>Плата за размещение твердых коммунальных отходов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</si>
  <si>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</si>
  <si>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</si>
  <si>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</si>
  <si>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модернизации школьных систем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</si>
  <si>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</si>
  <si>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</si>
  <si>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районного бюджета на  2023 год  и  плановый  период  2024 - 2025 годов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</si>
  <si>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</si>
  <si>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</si>
  <si>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</si>
  <si>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</si>
  <si>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Прочие субсидии бюджетам муниципальных районов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</si>
  <si>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Прочие субсидии бюджетам муниципальных районов на поддержку деятельности муниципальных молодежных центров</t>
  </si>
  <si>
    <t>Прочие субсидии бюджетам муниципальных районов на комплектование книжных фондов библиотек муниципальных образований Красноярского края</t>
  </si>
  <si>
    <t>Прочие субсидии муниципальных районов на приведение зданий и сооружений общеобразовательных организаций в соответствие с требованиями законодательства</t>
  </si>
  <si>
    <t>Прочие субсидии бюджетам муниципальных районов на реализацию муниципальных программ развития субъектов малого и среднего предпринимательства</t>
  </si>
  <si>
    <t>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</si>
  <si>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</si>
  <si>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</si>
  <si>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</si>
  <si>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районов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</si>
  <si>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</si>
  <si>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</si>
  <si>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</si>
  <si>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</si>
  <si>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</si>
  <si>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</si>
  <si>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</si>
  <si>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</si>
  <si>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лет(в соответствии с Законом края от 24 декабря 2009 года № 9-4225), за счет средств краевого бюджета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</si>
  <si>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</si>
  <si>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входящим в состав муниципального района края (в соответствии с Законом края от 29 ноября 2005 года № 16-4081)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</si>
  <si>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</si>
  <si>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районов на осуществление государственных полномочий по  обеспечению отдыха и оздоровления детей</t>
  </si>
  <si>
    <t>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</si>
  <si>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</si>
  <si>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</si>
  <si>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</si>
  <si>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</si>
  <si>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</si>
  <si>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</si>
  <si>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Субсидии бюджетам на реализацию мероприятий по модернизации школьных систем образования</t>
  </si>
  <si>
    <t xml:space="preserve">от  22.12.2022  № 23-146 р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</si>
</sst>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172" fontId="3" fillId="32" borderId="0" xfId="0" applyNumberFormat="1" applyFont="1" applyFill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Border="1" applyAlignment="1">
      <alignment vertical="center"/>
    </xf>
    <xf numFmtId="172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172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5" fillId="0" borderId="10" xfId="0" applyNumberFormat="1" applyFont="1" applyBorder="1" applyAlignment="1">
      <alignment wrapText="1"/>
    </xf>
    <xf numFmtId="49" fontId="46" fillId="0" borderId="10" xfId="0" applyNumberFormat="1" applyFont="1" applyFill="1" applyBorder="1" applyAlignment="1" quotePrefix="1">
      <alignment horizontal="center" vertical="center" textRotation="90" wrapText="1"/>
    </xf>
    <xf numFmtId="0" fontId="45" fillId="32" borderId="10" xfId="0" applyFont="1" applyFill="1" applyBorder="1" applyAlignment="1">
      <alignment horizontal="center" vertical="center" wrapText="1"/>
    </xf>
    <xf numFmtId="49" fontId="45" fillId="32" borderId="10" xfId="61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0" applyNumberFormat="1" applyFont="1" applyFill="1" applyBorder="1" applyAlignment="1" applyProtection="1">
      <alignment vertical="center" wrapText="1"/>
      <protection locked="0"/>
    </xf>
    <xf numFmtId="49" fontId="45" fillId="32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 applyProtection="1">
      <alignment horizontal="center" vertical="center"/>
      <protection locked="0"/>
    </xf>
    <xf numFmtId="0" fontId="45" fillId="32" borderId="10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justify" vertical="center" wrapText="1"/>
    </xf>
    <xf numFmtId="0" fontId="45" fillId="0" borderId="0" xfId="42" applyFont="1" applyAlignment="1" applyProtection="1">
      <alignment wrapText="1"/>
      <protection/>
    </xf>
    <xf numFmtId="0" fontId="46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5" fillId="0" borderId="10" xfId="42" applyFont="1" applyBorder="1" applyAlignment="1" applyProtection="1">
      <alignment wrapText="1"/>
      <protection/>
    </xf>
    <xf numFmtId="0" fontId="45" fillId="0" borderId="10" xfId="0" applyFont="1" applyBorder="1" applyAlignment="1">
      <alignment vertical="center" wrapText="1"/>
    </xf>
    <xf numFmtId="0" fontId="45" fillId="0" borderId="10" xfId="0" applyNumberFormat="1" applyFont="1" applyBorder="1" applyAlignment="1">
      <alignment vertical="center" wrapText="1"/>
    </xf>
    <xf numFmtId="49" fontId="46" fillId="32" borderId="10" xfId="0" applyNumberFormat="1" applyFont="1" applyFill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 wrapText="1"/>
    </xf>
    <xf numFmtId="49" fontId="45" fillId="32" borderId="10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horizontal="justify" vertical="center" wrapText="1"/>
    </xf>
    <xf numFmtId="2" fontId="45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53" applyNumberFormat="1" applyFont="1" applyFill="1" applyBorder="1" applyAlignment="1">
      <alignment horizontal="left" vertical="top" wrapText="1"/>
      <protection/>
    </xf>
    <xf numFmtId="0" fontId="45" fillId="0" borderId="10" xfId="53" applyNumberFormat="1" applyFont="1" applyFill="1" applyBorder="1" applyAlignment="1">
      <alignment horizontal="left" vertical="center" wrapText="1"/>
      <protection/>
    </xf>
    <xf numFmtId="2" fontId="45" fillId="33" borderId="10" xfId="0" applyNumberFormat="1" applyFont="1" applyFill="1" applyBorder="1" applyAlignment="1">
      <alignment vertical="center" wrapText="1"/>
    </xf>
    <xf numFmtId="4" fontId="45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49" fontId="45" fillId="32" borderId="11" xfId="0" applyNumberFormat="1" applyFont="1" applyFill="1" applyBorder="1" applyAlignment="1">
      <alignment horizontal="center" vertical="center"/>
    </xf>
    <xf numFmtId="49" fontId="45" fillId="32" borderId="12" xfId="0" applyNumberFormat="1" applyFont="1" applyFill="1" applyBorder="1" applyAlignment="1">
      <alignment horizontal="center" vertical="center"/>
    </xf>
    <xf numFmtId="49" fontId="45" fillId="32" borderId="13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textRotation="90" wrapText="1"/>
    </xf>
    <xf numFmtId="172" fontId="3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left" vertical="center"/>
    </xf>
    <xf numFmtId="172" fontId="3" fillId="32" borderId="0" xfId="0" applyNumberFormat="1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SheetLayoutView="78" workbookViewId="0" topLeftCell="A1">
      <selection activeCell="M8" sqref="M8:M10"/>
    </sheetView>
  </sheetViews>
  <sheetFormatPr defaultColWidth="9.00390625" defaultRowHeight="12.75"/>
  <cols>
    <col min="1" max="1" width="4.375" style="3" customWidth="1"/>
    <col min="2" max="2" width="5.00390625" style="4" customWidth="1"/>
    <col min="3" max="3" width="3.375" style="4" customWidth="1"/>
    <col min="4" max="4" width="3.75390625" style="4" customWidth="1"/>
    <col min="5" max="5" width="4.00390625" style="4" customWidth="1"/>
    <col min="6" max="6" width="4.375" style="4" customWidth="1"/>
    <col min="7" max="7" width="4.25390625" style="4" customWidth="1"/>
    <col min="8" max="8" width="6.00390625" style="4" customWidth="1"/>
    <col min="9" max="9" width="6.25390625" style="4" customWidth="1"/>
    <col min="10" max="10" width="55.375" style="5" customWidth="1"/>
    <col min="11" max="11" width="17.875" style="6" customWidth="1"/>
    <col min="12" max="12" width="17.75390625" style="7" customWidth="1"/>
    <col min="13" max="13" width="17.625" style="7" customWidth="1"/>
    <col min="14" max="14" width="0" style="15" hidden="1" customWidth="1"/>
    <col min="15" max="15" width="9.125" style="15" hidden="1" customWidth="1"/>
    <col min="16" max="16384" width="9.125" style="15" customWidth="1"/>
  </cols>
  <sheetData>
    <row r="1" spans="12:13" ht="15.75">
      <c r="L1" s="95" t="s">
        <v>193</v>
      </c>
      <c r="M1" s="95"/>
    </row>
    <row r="2" spans="11:13" ht="15.75">
      <c r="K2" s="8"/>
      <c r="L2" s="96" t="s">
        <v>101</v>
      </c>
      <c r="M2" s="96"/>
    </row>
    <row r="3" spans="11:13" ht="18.75" customHeight="1">
      <c r="K3" s="9"/>
      <c r="L3" s="94" t="s">
        <v>102</v>
      </c>
      <c r="M3" s="94"/>
    </row>
    <row r="4" spans="11:13" ht="18.75" customHeight="1">
      <c r="K4" s="9"/>
      <c r="L4" s="94" t="s">
        <v>283</v>
      </c>
      <c r="M4" s="94"/>
    </row>
    <row r="5" ht="2.25" customHeight="1"/>
    <row r="6" spans="1:13" s="16" customFormat="1" ht="18.75" customHeight="1">
      <c r="A6" s="89" t="s">
        <v>247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16" customFormat="1" ht="15.75">
      <c r="A7" s="10"/>
      <c r="B7" s="11"/>
      <c r="C7" s="11"/>
      <c r="D7" s="11"/>
      <c r="E7" s="11"/>
      <c r="F7" s="11"/>
      <c r="G7" s="11"/>
      <c r="H7" s="11"/>
      <c r="I7" s="11"/>
      <c r="J7" s="12"/>
      <c r="K7" s="13"/>
      <c r="L7" s="14"/>
      <c r="M7" s="1" t="s">
        <v>62</v>
      </c>
    </row>
    <row r="8" spans="1:13" s="16" customFormat="1" ht="15.75" customHeight="1">
      <c r="A8" s="91" t="s">
        <v>8</v>
      </c>
      <c r="B8" s="88" t="s">
        <v>117</v>
      </c>
      <c r="C8" s="88"/>
      <c r="D8" s="88"/>
      <c r="E8" s="88"/>
      <c r="F8" s="88"/>
      <c r="G8" s="88"/>
      <c r="H8" s="88"/>
      <c r="I8" s="88"/>
      <c r="J8" s="92" t="s">
        <v>118</v>
      </c>
      <c r="K8" s="90" t="s">
        <v>197</v>
      </c>
      <c r="L8" s="90" t="s">
        <v>198</v>
      </c>
      <c r="M8" s="90" t="s">
        <v>232</v>
      </c>
    </row>
    <row r="9" spans="1:13" s="16" customFormat="1" ht="30" customHeight="1">
      <c r="A9" s="91"/>
      <c r="B9" s="93" t="s">
        <v>9</v>
      </c>
      <c r="C9" s="88" t="s">
        <v>119</v>
      </c>
      <c r="D9" s="88"/>
      <c r="E9" s="88"/>
      <c r="F9" s="88"/>
      <c r="G9" s="88"/>
      <c r="H9" s="80" t="s">
        <v>120</v>
      </c>
      <c r="I9" s="80"/>
      <c r="J9" s="92"/>
      <c r="K9" s="90"/>
      <c r="L9" s="90"/>
      <c r="M9" s="90"/>
    </row>
    <row r="10" spans="1:13" s="16" customFormat="1" ht="123" customHeight="1">
      <c r="A10" s="91"/>
      <c r="B10" s="93"/>
      <c r="C10" s="19" t="s">
        <v>4</v>
      </c>
      <c r="D10" s="19" t="s">
        <v>5</v>
      </c>
      <c r="E10" s="19" t="s">
        <v>6</v>
      </c>
      <c r="F10" s="19" t="s">
        <v>7</v>
      </c>
      <c r="G10" s="81" t="s">
        <v>10</v>
      </c>
      <c r="H10" s="81" t="s">
        <v>121</v>
      </c>
      <c r="I10" s="81" t="s">
        <v>122</v>
      </c>
      <c r="J10" s="92"/>
      <c r="K10" s="90"/>
      <c r="L10" s="90"/>
      <c r="M10" s="90"/>
    </row>
    <row r="11" spans="1:14" ht="15.75">
      <c r="A11" s="20">
        <v>1</v>
      </c>
      <c r="B11" s="21" t="s">
        <v>12</v>
      </c>
      <c r="C11" s="21" t="s">
        <v>13</v>
      </c>
      <c r="D11" s="21" t="s">
        <v>14</v>
      </c>
      <c r="E11" s="21" t="s">
        <v>15</v>
      </c>
      <c r="F11" s="21" t="s">
        <v>16</v>
      </c>
      <c r="G11" s="21" t="s">
        <v>17</v>
      </c>
      <c r="H11" s="21" t="s">
        <v>18</v>
      </c>
      <c r="I11" s="21" t="s">
        <v>63</v>
      </c>
      <c r="J11" s="21" t="s">
        <v>3</v>
      </c>
      <c r="K11" s="21" t="s">
        <v>43</v>
      </c>
      <c r="L11" s="21" t="s">
        <v>45</v>
      </c>
      <c r="M11" s="21" t="s">
        <v>64</v>
      </c>
      <c r="N11" s="2" t="e">
        <f>N12+N30+N39+N44+N46+#REF!+N57+#REF!+#REF!</f>
        <v>#REF!</v>
      </c>
    </row>
    <row r="12" spans="1:13" ht="21" customHeight="1">
      <c r="A12" s="22">
        <v>1</v>
      </c>
      <c r="B12" s="23" t="s">
        <v>19</v>
      </c>
      <c r="C12" s="23" t="s">
        <v>11</v>
      </c>
      <c r="D12" s="23" t="s">
        <v>20</v>
      </c>
      <c r="E12" s="23" t="s">
        <v>20</v>
      </c>
      <c r="F12" s="23" t="s">
        <v>19</v>
      </c>
      <c r="G12" s="24" t="s">
        <v>20</v>
      </c>
      <c r="H12" s="23" t="s">
        <v>21</v>
      </c>
      <c r="I12" s="23" t="s">
        <v>19</v>
      </c>
      <c r="J12" s="25" t="s">
        <v>22</v>
      </c>
      <c r="K12" s="56">
        <f>K13+K22+K32+K42+K45+K53+K60+K66+K70</f>
        <v>132007806</v>
      </c>
      <c r="L12" s="56">
        <f>L13+L22+L32+L42+L45+L53+L60+L66+L70</f>
        <v>142227514</v>
      </c>
      <c r="M12" s="56">
        <f>M13+M22+M32+M42+M45+M53+M60+M66+M70</f>
        <v>147941778</v>
      </c>
    </row>
    <row r="13" spans="1:13" ht="23.25" customHeight="1">
      <c r="A13" s="22">
        <v>2</v>
      </c>
      <c r="B13" s="23" t="s">
        <v>23</v>
      </c>
      <c r="C13" s="23" t="s">
        <v>11</v>
      </c>
      <c r="D13" s="23" t="s">
        <v>24</v>
      </c>
      <c r="E13" s="23" t="s">
        <v>20</v>
      </c>
      <c r="F13" s="23" t="s">
        <v>19</v>
      </c>
      <c r="G13" s="24" t="s">
        <v>20</v>
      </c>
      <c r="H13" s="23" t="s">
        <v>21</v>
      </c>
      <c r="I13" s="23" t="s">
        <v>19</v>
      </c>
      <c r="J13" s="25" t="s">
        <v>25</v>
      </c>
      <c r="K13" s="56">
        <f>K14+K17</f>
        <v>82902610</v>
      </c>
      <c r="L13" s="56">
        <f>L14+L17</f>
        <v>87684658</v>
      </c>
      <c r="M13" s="56">
        <f>M14+M17</f>
        <v>91495342</v>
      </c>
    </row>
    <row r="14" spans="1:13" ht="26.25" customHeight="1">
      <c r="A14" s="22">
        <v>3</v>
      </c>
      <c r="B14" s="23" t="s">
        <v>23</v>
      </c>
      <c r="C14" s="23" t="s">
        <v>11</v>
      </c>
      <c r="D14" s="23" t="s">
        <v>24</v>
      </c>
      <c r="E14" s="23" t="s">
        <v>24</v>
      </c>
      <c r="F14" s="23" t="s">
        <v>19</v>
      </c>
      <c r="G14" s="24" t="s">
        <v>20</v>
      </c>
      <c r="H14" s="23" t="s">
        <v>21</v>
      </c>
      <c r="I14" s="23" t="s">
        <v>26</v>
      </c>
      <c r="J14" s="25" t="s">
        <v>27</v>
      </c>
      <c r="K14" s="56">
        <f aca="true" t="shared" si="0" ref="K14:M15">K15</f>
        <v>14120900</v>
      </c>
      <c r="L14" s="56">
        <f t="shared" si="0"/>
        <v>15613200</v>
      </c>
      <c r="M14" s="56">
        <f t="shared" si="0"/>
        <v>16565000</v>
      </c>
    </row>
    <row r="15" spans="1:13" ht="56.25" customHeight="1">
      <c r="A15" s="22">
        <v>4</v>
      </c>
      <c r="B15" s="26" t="s">
        <v>23</v>
      </c>
      <c r="C15" s="26" t="s">
        <v>11</v>
      </c>
      <c r="D15" s="26" t="s">
        <v>24</v>
      </c>
      <c r="E15" s="26" t="s">
        <v>24</v>
      </c>
      <c r="F15" s="26" t="s">
        <v>28</v>
      </c>
      <c r="G15" s="27" t="s">
        <v>20</v>
      </c>
      <c r="H15" s="26" t="s">
        <v>21</v>
      </c>
      <c r="I15" s="26" t="s">
        <v>26</v>
      </c>
      <c r="J15" s="28" t="s">
        <v>29</v>
      </c>
      <c r="K15" s="55">
        <f t="shared" si="0"/>
        <v>14120900</v>
      </c>
      <c r="L15" s="55">
        <f t="shared" si="0"/>
        <v>15613200</v>
      </c>
      <c r="M15" s="55">
        <f t="shared" si="0"/>
        <v>16565000</v>
      </c>
    </row>
    <row r="16" spans="1:13" ht="71.25" customHeight="1">
      <c r="A16" s="22">
        <v>5</v>
      </c>
      <c r="B16" s="26" t="s">
        <v>23</v>
      </c>
      <c r="C16" s="26" t="s">
        <v>11</v>
      </c>
      <c r="D16" s="26" t="s">
        <v>24</v>
      </c>
      <c r="E16" s="26" t="s">
        <v>24</v>
      </c>
      <c r="F16" s="26" t="s">
        <v>31</v>
      </c>
      <c r="G16" s="27" t="s">
        <v>30</v>
      </c>
      <c r="H16" s="26" t="s">
        <v>21</v>
      </c>
      <c r="I16" s="26" t="s">
        <v>26</v>
      </c>
      <c r="J16" s="29" t="s">
        <v>165</v>
      </c>
      <c r="K16" s="55">
        <v>14120900</v>
      </c>
      <c r="L16" s="55">
        <v>15613200</v>
      </c>
      <c r="M16" s="55">
        <v>16565000</v>
      </c>
    </row>
    <row r="17" spans="1:13" ht="27" customHeight="1">
      <c r="A17" s="22">
        <v>6</v>
      </c>
      <c r="B17" s="23" t="s">
        <v>23</v>
      </c>
      <c r="C17" s="23" t="s">
        <v>11</v>
      </c>
      <c r="D17" s="23" t="s">
        <v>24</v>
      </c>
      <c r="E17" s="23" t="s">
        <v>30</v>
      </c>
      <c r="F17" s="23" t="s">
        <v>19</v>
      </c>
      <c r="G17" s="24" t="s">
        <v>24</v>
      </c>
      <c r="H17" s="23" t="s">
        <v>21</v>
      </c>
      <c r="I17" s="23" t="s">
        <v>26</v>
      </c>
      <c r="J17" s="25" t="s">
        <v>32</v>
      </c>
      <c r="K17" s="56">
        <f>K19+K18+K20+K21</f>
        <v>68781710</v>
      </c>
      <c r="L17" s="56">
        <f>L19+L18+L20+L21</f>
        <v>72071458</v>
      </c>
      <c r="M17" s="56">
        <f>M19+M18+M20+M21</f>
        <v>74930342</v>
      </c>
    </row>
    <row r="18" spans="1:13" ht="98.25" customHeight="1">
      <c r="A18" s="22">
        <v>7</v>
      </c>
      <c r="B18" s="26" t="s">
        <v>23</v>
      </c>
      <c r="C18" s="26" t="s">
        <v>11</v>
      </c>
      <c r="D18" s="26" t="s">
        <v>24</v>
      </c>
      <c r="E18" s="26" t="s">
        <v>30</v>
      </c>
      <c r="F18" s="26" t="s">
        <v>28</v>
      </c>
      <c r="G18" s="27" t="s">
        <v>24</v>
      </c>
      <c r="H18" s="26" t="s">
        <v>21</v>
      </c>
      <c r="I18" s="26" t="s">
        <v>26</v>
      </c>
      <c r="J18" s="30" t="s">
        <v>190</v>
      </c>
      <c r="K18" s="55">
        <v>67918110</v>
      </c>
      <c r="L18" s="55">
        <v>71052783</v>
      </c>
      <c r="M18" s="55">
        <v>73869612</v>
      </c>
    </row>
    <row r="19" spans="1:13" ht="130.5" customHeight="1">
      <c r="A19" s="22">
        <v>8</v>
      </c>
      <c r="B19" s="26" t="s">
        <v>23</v>
      </c>
      <c r="C19" s="26" t="s">
        <v>11</v>
      </c>
      <c r="D19" s="26" t="s">
        <v>24</v>
      </c>
      <c r="E19" s="26" t="s">
        <v>30</v>
      </c>
      <c r="F19" s="26" t="s">
        <v>33</v>
      </c>
      <c r="G19" s="27" t="s">
        <v>24</v>
      </c>
      <c r="H19" s="26" t="s">
        <v>21</v>
      </c>
      <c r="I19" s="26" t="s">
        <v>26</v>
      </c>
      <c r="J19" s="30" t="s">
        <v>37</v>
      </c>
      <c r="K19" s="55">
        <v>252000</v>
      </c>
      <c r="L19" s="55">
        <v>282940</v>
      </c>
      <c r="M19" s="55">
        <v>293830</v>
      </c>
    </row>
    <row r="20" spans="1:13" ht="68.25" customHeight="1">
      <c r="A20" s="22">
        <v>9</v>
      </c>
      <c r="B20" s="26" t="s">
        <v>23</v>
      </c>
      <c r="C20" s="26" t="s">
        <v>11</v>
      </c>
      <c r="D20" s="26" t="s">
        <v>24</v>
      </c>
      <c r="E20" s="26" t="s">
        <v>30</v>
      </c>
      <c r="F20" s="26" t="s">
        <v>59</v>
      </c>
      <c r="G20" s="27" t="s">
        <v>24</v>
      </c>
      <c r="H20" s="26" t="s">
        <v>21</v>
      </c>
      <c r="I20" s="26" t="s">
        <v>26</v>
      </c>
      <c r="J20" s="30" t="s">
        <v>169</v>
      </c>
      <c r="K20" s="55">
        <v>237000</v>
      </c>
      <c r="L20" s="55">
        <v>325435</v>
      </c>
      <c r="M20" s="55">
        <v>337400</v>
      </c>
    </row>
    <row r="21" spans="1:13" ht="111.75" customHeight="1">
      <c r="A21" s="22">
        <v>10</v>
      </c>
      <c r="B21" s="26" t="s">
        <v>23</v>
      </c>
      <c r="C21" s="26" t="s">
        <v>11</v>
      </c>
      <c r="D21" s="26" t="s">
        <v>24</v>
      </c>
      <c r="E21" s="26" t="s">
        <v>30</v>
      </c>
      <c r="F21" s="26" t="s">
        <v>34</v>
      </c>
      <c r="G21" s="27" t="s">
        <v>24</v>
      </c>
      <c r="H21" s="26" t="s">
        <v>21</v>
      </c>
      <c r="I21" s="26" t="s">
        <v>26</v>
      </c>
      <c r="J21" s="31" t="s">
        <v>166</v>
      </c>
      <c r="K21" s="55">
        <v>374600</v>
      </c>
      <c r="L21" s="55">
        <v>410300</v>
      </c>
      <c r="M21" s="55">
        <v>429500</v>
      </c>
    </row>
    <row r="22" spans="1:13" ht="47.25">
      <c r="A22" s="22">
        <v>11</v>
      </c>
      <c r="B22" s="23" t="s">
        <v>19</v>
      </c>
      <c r="C22" s="23" t="s">
        <v>11</v>
      </c>
      <c r="D22" s="23" t="s">
        <v>35</v>
      </c>
      <c r="E22" s="23" t="s">
        <v>20</v>
      </c>
      <c r="F22" s="23" t="s">
        <v>19</v>
      </c>
      <c r="G22" s="24" t="s">
        <v>20</v>
      </c>
      <c r="H22" s="23" t="s">
        <v>21</v>
      </c>
      <c r="I22" s="23" t="s">
        <v>19</v>
      </c>
      <c r="J22" s="32" t="s">
        <v>65</v>
      </c>
      <c r="K22" s="57">
        <f>K23</f>
        <v>63300</v>
      </c>
      <c r="L22" s="57">
        <f>L23</f>
        <v>67000</v>
      </c>
      <c r="M22" s="57">
        <f>M23</f>
        <v>71000</v>
      </c>
    </row>
    <row r="23" spans="1:13" ht="41.25" customHeight="1">
      <c r="A23" s="22">
        <v>12</v>
      </c>
      <c r="B23" s="26" t="s">
        <v>103</v>
      </c>
      <c r="C23" s="26" t="s">
        <v>11</v>
      </c>
      <c r="D23" s="26" t="s">
        <v>35</v>
      </c>
      <c r="E23" s="26" t="s">
        <v>30</v>
      </c>
      <c r="F23" s="26" t="s">
        <v>19</v>
      </c>
      <c r="G23" s="27" t="s">
        <v>24</v>
      </c>
      <c r="H23" s="26" t="s">
        <v>21</v>
      </c>
      <c r="I23" s="26" t="s">
        <v>26</v>
      </c>
      <c r="J23" s="32" t="s">
        <v>66</v>
      </c>
      <c r="K23" s="75">
        <f>K24+K26+K28+K30</f>
        <v>63300</v>
      </c>
      <c r="L23" s="75">
        <f>L24+L26+L28+L30</f>
        <v>67000</v>
      </c>
      <c r="M23" s="75">
        <f>M24+M26+M28+M30</f>
        <v>71000</v>
      </c>
    </row>
    <row r="24" spans="1:13" ht="93.75" customHeight="1">
      <c r="A24" s="22">
        <v>13</v>
      </c>
      <c r="B24" s="26" t="s">
        <v>103</v>
      </c>
      <c r="C24" s="26" t="s">
        <v>11</v>
      </c>
      <c r="D24" s="26" t="s">
        <v>35</v>
      </c>
      <c r="E24" s="26" t="s">
        <v>30</v>
      </c>
      <c r="F24" s="26" t="s">
        <v>67</v>
      </c>
      <c r="G24" s="27" t="s">
        <v>24</v>
      </c>
      <c r="H24" s="26" t="s">
        <v>21</v>
      </c>
      <c r="I24" s="26" t="s">
        <v>26</v>
      </c>
      <c r="J24" s="29" t="s">
        <v>97</v>
      </c>
      <c r="K24" s="55">
        <f>K25</f>
        <v>30000</v>
      </c>
      <c r="L24" s="55">
        <f>L25</f>
        <v>32000</v>
      </c>
      <c r="M24" s="55">
        <f>M25</f>
        <v>34000</v>
      </c>
    </row>
    <row r="25" spans="1:13" ht="138" customHeight="1">
      <c r="A25" s="22">
        <v>14</v>
      </c>
      <c r="B25" s="26" t="s">
        <v>103</v>
      </c>
      <c r="C25" s="26" t="s">
        <v>11</v>
      </c>
      <c r="D25" s="26" t="s">
        <v>35</v>
      </c>
      <c r="E25" s="26" t="s">
        <v>30</v>
      </c>
      <c r="F25" s="26" t="s">
        <v>157</v>
      </c>
      <c r="G25" s="27" t="s">
        <v>24</v>
      </c>
      <c r="H25" s="26" t="s">
        <v>21</v>
      </c>
      <c r="I25" s="26" t="s">
        <v>26</v>
      </c>
      <c r="J25" s="33" t="s">
        <v>153</v>
      </c>
      <c r="K25" s="55">
        <v>30000</v>
      </c>
      <c r="L25" s="55">
        <v>32000</v>
      </c>
      <c r="M25" s="55">
        <v>34000</v>
      </c>
    </row>
    <row r="26" spans="1:13" ht="112.5" customHeight="1">
      <c r="A26" s="22">
        <v>15</v>
      </c>
      <c r="B26" s="26" t="s">
        <v>103</v>
      </c>
      <c r="C26" s="26" t="s">
        <v>11</v>
      </c>
      <c r="D26" s="26" t="s">
        <v>35</v>
      </c>
      <c r="E26" s="26" t="s">
        <v>30</v>
      </c>
      <c r="F26" s="26" t="s">
        <v>68</v>
      </c>
      <c r="G26" s="27" t="s">
        <v>24</v>
      </c>
      <c r="H26" s="26" t="s">
        <v>21</v>
      </c>
      <c r="I26" s="26" t="s">
        <v>26</v>
      </c>
      <c r="J26" s="34" t="s">
        <v>98</v>
      </c>
      <c r="K26" s="55">
        <f>K27</f>
        <v>200</v>
      </c>
      <c r="L26" s="55">
        <f>L27</f>
        <v>200</v>
      </c>
      <c r="M26" s="55">
        <f>M27</f>
        <v>200</v>
      </c>
    </row>
    <row r="27" spans="1:13" ht="155.25" customHeight="1">
      <c r="A27" s="22">
        <v>16</v>
      </c>
      <c r="B27" s="26" t="s">
        <v>103</v>
      </c>
      <c r="C27" s="26" t="s">
        <v>11</v>
      </c>
      <c r="D27" s="26" t="s">
        <v>35</v>
      </c>
      <c r="E27" s="26" t="s">
        <v>30</v>
      </c>
      <c r="F27" s="26" t="s">
        <v>158</v>
      </c>
      <c r="G27" s="27" t="s">
        <v>24</v>
      </c>
      <c r="H27" s="26" t="s">
        <v>21</v>
      </c>
      <c r="I27" s="26" t="s">
        <v>26</v>
      </c>
      <c r="J27" s="29" t="s">
        <v>154</v>
      </c>
      <c r="K27" s="55">
        <v>200</v>
      </c>
      <c r="L27" s="55">
        <v>200</v>
      </c>
      <c r="M27" s="55">
        <v>200</v>
      </c>
    </row>
    <row r="28" spans="1:13" ht="96" customHeight="1">
      <c r="A28" s="22">
        <v>17</v>
      </c>
      <c r="B28" s="26" t="s">
        <v>103</v>
      </c>
      <c r="C28" s="26" t="s">
        <v>11</v>
      </c>
      <c r="D28" s="26" t="s">
        <v>35</v>
      </c>
      <c r="E28" s="26" t="s">
        <v>30</v>
      </c>
      <c r="F28" s="26" t="s">
        <v>69</v>
      </c>
      <c r="G28" s="27" t="s">
        <v>24</v>
      </c>
      <c r="H28" s="26" t="s">
        <v>21</v>
      </c>
      <c r="I28" s="26" t="s">
        <v>26</v>
      </c>
      <c r="J28" s="34" t="s">
        <v>99</v>
      </c>
      <c r="K28" s="55">
        <f>K29</f>
        <v>37100</v>
      </c>
      <c r="L28" s="55">
        <f>L29</f>
        <v>39000</v>
      </c>
      <c r="M28" s="55">
        <f>M29</f>
        <v>41000</v>
      </c>
    </row>
    <row r="29" spans="1:13" ht="143.25" customHeight="1">
      <c r="A29" s="22">
        <v>18</v>
      </c>
      <c r="B29" s="26" t="s">
        <v>103</v>
      </c>
      <c r="C29" s="26" t="s">
        <v>11</v>
      </c>
      <c r="D29" s="26" t="s">
        <v>35</v>
      </c>
      <c r="E29" s="26" t="s">
        <v>30</v>
      </c>
      <c r="F29" s="26" t="s">
        <v>159</v>
      </c>
      <c r="G29" s="27" t="s">
        <v>24</v>
      </c>
      <c r="H29" s="26" t="s">
        <v>21</v>
      </c>
      <c r="I29" s="26" t="s">
        <v>26</v>
      </c>
      <c r="J29" s="29" t="s">
        <v>155</v>
      </c>
      <c r="K29" s="55">
        <v>37100</v>
      </c>
      <c r="L29" s="55">
        <v>39000</v>
      </c>
      <c r="M29" s="55">
        <v>41000</v>
      </c>
    </row>
    <row r="30" spans="1:13" ht="101.25" customHeight="1">
      <c r="A30" s="22">
        <v>19</v>
      </c>
      <c r="B30" s="26" t="s">
        <v>103</v>
      </c>
      <c r="C30" s="26" t="s">
        <v>11</v>
      </c>
      <c r="D30" s="26" t="s">
        <v>35</v>
      </c>
      <c r="E30" s="26" t="s">
        <v>30</v>
      </c>
      <c r="F30" s="26" t="s">
        <v>70</v>
      </c>
      <c r="G30" s="27" t="s">
        <v>24</v>
      </c>
      <c r="H30" s="26" t="s">
        <v>21</v>
      </c>
      <c r="I30" s="26" t="s">
        <v>26</v>
      </c>
      <c r="J30" s="34" t="s">
        <v>100</v>
      </c>
      <c r="K30" s="55">
        <f>K31</f>
        <v>-4000</v>
      </c>
      <c r="L30" s="55">
        <f>L31</f>
        <v>-4200</v>
      </c>
      <c r="M30" s="55">
        <f>M31</f>
        <v>-4200</v>
      </c>
    </row>
    <row r="31" spans="1:13" ht="141.75" customHeight="1">
      <c r="A31" s="22">
        <v>20</v>
      </c>
      <c r="B31" s="26" t="s">
        <v>103</v>
      </c>
      <c r="C31" s="26" t="s">
        <v>11</v>
      </c>
      <c r="D31" s="26" t="s">
        <v>35</v>
      </c>
      <c r="E31" s="26" t="s">
        <v>30</v>
      </c>
      <c r="F31" s="26" t="s">
        <v>160</v>
      </c>
      <c r="G31" s="27" t="s">
        <v>24</v>
      </c>
      <c r="H31" s="26" t="s">
        <v>21</v>
      </c>
      <c r="I31" s="26" t="s">
        <v>26</v>
      </c>
      <c r="J31" s="29" t="s">
        <v>156</v>
      </c>
      <c r="K31" s="55">
        <v>-4000</v>
      </c>
      <c r="L31" s="55">
        <v>-4200</v>
      </c>
      <c r="M31" s="55">
        <v>-4200</v>
      </c>
    </row>
    <row r="32" spans="1:13" ht="15.75">
      <c r="A32" s="22">
        <v>21</v>
      </c>
      <c r="B32" s="23" t="s">
        <v>23</v>
      </c>
      <c r="C32" s="23" t="s">
        <v>11</v>
      </c>
      <c r="D32" s="23" t="s">
        <v>36</v>
      </c>
      <c r="E32" s="23" t="s">
        <v>20</v>
      </c>
      <c r="F32" s="23" t="s">
        <v>19</v>
      </c>
      <c r="G32" s="24" t="s">
        <v>20</v>
      </c>
      <c r="H32" s="23" t="s">
        <v>21</v>
      </c>
      <c r="I32" s="23" t="s">
        <v>19</v>
      </c>
      <c r="J32" s="25" t="s">
        <v>38</v>
      </c>
      <c r="K32" s="56">
        <f>K33++K38+K40</f>
        <v>23134316</v>
      </c>
      <c r="L32" s="56">
        <f>L33++L38+L40</f>
        <v>25422216</v>
      </c>
      <c r="M32" s="56">
        <f>M33++M38+M40</f>
        <v>26446116</v>
      </c>
    </row>
    <row r="33" spans="1:13" ht="36" customHeight="1">
      <c r="A33" s="22">
        <v>22</v>
      </c>
      <c r="B33" s="23" t="s">
        <v>23</v>
      </c>
      <c r="C33" s="23" t="s">
        <v>11</v>
      </c>
      <c r="D33" s="23" t="s">
        <v>36</v>
      </c>
      <c r="E33" s="23" t="s">
        <v>24</v>
      </c>
      <c r="F33" s="23" t="s">
        <v>19</v>
      </c>
      <c r="G33" s="24" t="s">
        <v>20</v>
      </c>
      <c r="H33" s="23" t="s">
        <v>21</v>
      </c>
      <c r="I33" s="23" t="s">
        <v>26</v>
      </c>
      <c r="J33" s="33" t="s">
        <v>129</v>
      </c>
      <c r="K33" s="56">
        <f>K34+K36</f>
        <v>18567100</v>
      </c>
      <c r="L33" s="56">
        <f>L34+L36</f>
        <v>20655700</v>
      </c>
      <c r="M33" s="56">
        <f>M34+M36</f>
        <v>21492500</v>
      </c>
    </row>
    <row r="34" spans="1:13" ht="35.25" customHeight="1">
      <c r="A34" s="22">
        <v>23</v>
      </c>
      <c r="B34" s="23" t="s">
        <v>23</v>
      </c>
      <c r="C34" s="23" t="s">
        <v>11</v>
      </c>
      <c r="D34" s="23" t="s">
        <v>36</v>
      </c>
      <c r="E34" s="23" t="s">
        <v>24</v>
      </c>
      <c r="F34" s="23" t="s">
        <v>28</v>
      </c>
      <c r="G34" s="24" t="s">
        <v>24</v>
      </c>
      <c r="H34" s="23" t="s">
        <v>21</v>
      </c>
      <c r="I34" s="23" t="s">
        <v>26</v>
      </c>
      <c r="J34" s="33" t="s">
        <v>130</v>
      </c>
      <c r="K34" s="55">
        <f>K35</f>
        <v>12797400</v>
      </c>
      <c r="L34" s="55">
        <f>L35</f>
        <v>14181700</v>
      </c>
      <c r="M34" s="55">
        <f>M35</f>
        <v>15024900</v>
      </c>
    </row>
    <row r="35" spans="1:13" ht="37.5" customHeight="1">
      <c r="A35" s="22">
        <v>24</v>
      </c>
      <c r="B35" s="23" t="s">
        <v>23</v>
      </c>
      <c r="C35" s="23" t="s">
        <v>11</v>
      </c>
      <c r="D35" s="23" t="s">
        <v>36</v>
      </c>
      <c r="E35" s="23" t="s">
        <v>24</v>
      </c>
      <c r="F35" s="23" t="s">
        <v>131</v>
      </c>
      <c r="G35" s="24" t="s">
        <v>24</v>
      </c>
      <c r="H35" s="23" t="s">
        <v>21</v>
      </c>
      <c r="I35" s="23" t="s">
        <v>26</v>
      </c>
      <c r="J35" s="33" t="s">
        <v>130</v>
      </c>
      <c r="K35" s="55">
        <v>12797400</v>
      </c>
      <c r="L35" s="55">
        <v>14181700</v>
      </c>
      <c r="M35" s="55">
        <v>15024900</v>
      </c>
    </row>
    <row r="36" spans="1:13" ht="54" customHeight="1">
      <c r="A36" s="22">
        <v>25</v>
      </c>
      <c r="B36" s="23" t="s">
        <v>23</v>
      </c>
      <c r="C36" s="23" t="s">
        <v>11</v>
      </c>
      <c r="D36" s="23" t="s">
        <v>36</v>
      </c>
      <c r="E36" s="23" t="s">
        <v>24</v>
      </c>
      <c r="F36" s="23" t="s">
        <v>33</v>
      </c>
      <c r="G36" s="24" t="s">
        <v>24</v>
      </c>
      <c r="H36" s="23" t="s">
        <v>21</v>
      </c>
      <c r="I36" s="23" t="s">
        <v>26</v>
      </c>
      <c r="J36" s="33" t="s">
        <v>132</v>
      </c>
      <c r="K36" s="55">
        <f>K37</f>
        <v>5769700</v>
      </c>
      <c r="L36" s="55">
        <f>L37</f>
        <v>6474000</v>
      </c>
      <c r="M36" s="55">
        <f>M37</f>
        <v>6467600</v>
      </c>
    </row>
    <row r="37" spans="1:13" ht="83.25" customHeight="1">
      <c r="A37" s="22">
        <v>26</v>
      </c>
      <c r="B37" s="23" t="s">
        <v>23</v>
      </c>
      <c r="C37" s="23" t="s">
        <v>11</v>
      </c>
      <c r="D37" s="23" t="s">
        <v>36</v>
      </c>
      <c r="E37" s="23" t="s">
        <v>24</v>
      </c>
      <c r="F37" s="23" t="s">
        <v>134</v>
      </c>
      <c r="G37" s="24" t="s">
        <v>24</v>
      </c>
      <c r="H37" s="23" t="s">
        <v>21</v>
      </c>
      <c r="I37" s="23" t="s">
        <v>26</v>
      </c>
      <c r="J37" s="33" t="s">
        <v>133</v>
      </c>
      <c r="K37" s="55">
        <v>5769700</v>
      </c>
      <c r="L37" s="55">
        <v>6474000</v>
      </c>
      <c r="M37" s="55">
        <v>6467600</v>
      </c>
    </row>
    <row r="38" spans="1:13" ht="26.25" customHeight="1">
      <c r="A38" s="22">
        <v>27</v>
      </c>
      <c r="B38" s="23" t="s">
        <v>23</v>
      </c>
      <c r="C38" s="23" t="s">
        <v>11</v>
      </c>
      <c r="D38" s="23" t="s">
        <v>36</v>
      </c>
      <c r="E38" s="23" t="s">
        <v>35</v>
      </c>
      <c r="F38" s="23" t="s">
        <v>19</v>
      </c>
      <c r="G38" s="24" t="s">
        <v>24</v>
      </c>
      <c r="H38" s="23" t="s">
        <v>21</v>
      </c>
      <c r="I38" s="23" t="s">
        <v>26</v>
      </c>
      <c r="J38" s="25" t="s">
        <v>39</v>
      </c>
      <c r="K38" s="56">
        <f>K39</f>
        <v>2291716</v>
      </c>
      <c r="L38" s="56">
        <f>L39</f>
        <v>2370716</v>
      </c>
      <c r="M38" s="56">
        <f>M39</f>
        <v>2455216</v>
      </c>
    </row>
    <row r="39" spans="1:13" ht="25.5" customHeight="1">
      <c r="A39" s="22">
        <v>28</v>
      </c>
      <c r="B39" s="26" t="s">
        <v>23</v>
      </c>
      <c r="C39" s="26" t="s">
        <v>11</v>
      </c>
      <c r="D39" s="26" t="s">
        <v>36</v>
      </c>
      <c r="E39" s="26" t="s">
        <v>35</v>
      </c>
      <c r="F39" s="26" t="s">
        <v>28</v>
      </c>
      <c r="G39" s="27" t="s">
        <v>24</v>
      </c>
      <c r="H39" s="26" t="s">
        <v>21</v>
      </c>
      <c r="I39" s="26" t="s">
        <v>26</v>
      </c>
      <c r="J39" s="28" t="s">
        <v>39</v>
      </c>
      <c r="K39" s="55">
        <v>2291716</v>
      </c>
      <c r="L39" s="55">
        <v>2370716</v>
      </c>
      <c r="M39" s="55">
        <v>2455216</v>
      </c>
    </row>
    <row r="40" spans="1:13" ht="34.5" customHeight="1">
      <c r="A40" s="22">
        <v>29</v>
      </c>
      <c r="B40" s="26" t="s">
        <v>23</v>
      </c>
      <c r="C40" s="26" t="s">
        <v>11</v>
      </c>
      <c r="D40" s="26" t="s">
        <v>36</v>
      </c>
      <c r="E40" s="26" t="s">
        <v>172</v>
      </c>
      <c r="F40" s="26" t="s">
        <v>19</v>
      </c>
      <c r="G40" s="27" t="s">
        <v>30</v>
      </c>
      <c r="H40" s="26" t="s">
        <v>21</v>
      </c>
      <c r="I40" s="26" t="s">
        <v>19</v>
      </c>
      <c r="J40" s="33" t="s">
        <v>171</v>
      </c>
      <c r="K40" s="56">
        <f>K41</f>
        <v>2275500</v>
      </c>
      <c r="L40" s="56">
        <f>L41</f>
        <v>2395800</v>
      </c>
      <c r="M40" s="56">
        <f>M41</f>
        <v>2498400</v>
      </c>
    </row>
    <row r="41" spans="1:13" ht="54" customHeight="1">
      <c r="A41" s="22">
        <v>30</v>
      </c>
      <c r="B41" s="26" t="s">
        <v>23</v>
      </c>
      <c r="C41" s="26" t="s">
        <v>11</v>
      </c>
      <c r="D41" s="26" t="s">
        <v>36</v>
      </c>
      <c r="E41" s="26" t="s">
        <v>172</v>
      </c>
      <c r="F41" s="26" t="s">
        <v>33</v>
      </c>
      <c r="G41" s="27" t="s">
        <v>30</v>
      </c>
      <c r="H41" s="26" t="s">
        <v>21</v>
      </c>
      <c r="I41" s="26" t="s">
        <v>26</v>
      </c>
      <c r="J41" s="33" t="s">
        <v>186</v>
      </c>
      <c r="K41" s="55">
        <v>2275500</v>
      </c>
      <c r="L41" s="55">
        <v>2395800</v>
      </c>
      <c r="M41" s="55">
        <v>2498400</v>
      </c>
    </row>
    <row r="42" spans="1:13" ht="24.75" customHeight="1">
      <c r="A42" s="22">
        <v>31</v>
      </c>
      <c r="B42" s="23" t="s">
        <v>19</v>
      </c>
      <c r="C42" s="23" t="s">
        <v>11</v>
      </c>
      <c r="D42" s="23" t="s">
        <v>40</v>
      </c>
      <c r="E42" s="23" t="s">
        <v>20</v>
      </c>
      <c r="F42" s="23" t="s">
        <v>19</v>
      </c>
      <c r="G42" s="24" t="s">
        <v>20</v>
      </c>
      <c r="H42" s="23" t="s">
        <v>21</v>
      </c>
      <c r="I42" s="23" t="s">
        <v>19</v>
      </c>
      <c r="J42" s="32" t="s">
        <v>41</v>
      </c>
      <c r="K42" s="56">
        <f aca="true" t="shared" si="1" ref="K42:M43">K43</f>
        <v>1700000</v>
      </c>
      <c r="L42" s="56">
        <f t="shared" si="1"/>
        <v>1700000</v>
      </c>
      <c r="M42" s="56">
        <f t="shared" si="1"/>
        <v>1700000</v>
      </c>
    </row>
    <row r="43" spans="1:13" ht="43.5" customHeight="1">
      <c r="A43" s="22">
        <v>32</v>
      </c>
      <c r="B43" s="26" t="s">
        <v>23</v>
      </c>
      <c r="C43" s="26" t="s">
        <v>11</v>
      </c>
      <c r="D43" s="26" t="s">
        <v>40</v>
      </c>
      <c r="E43" s="26" t="s">
        <v>35</v>
      </c>
      <c r="F43" s="26" t="s">
        <v>19</v>
      </c>
      <c r="G43" s="27" t="s">
        <v>24</v>
      </c>
      <c r="H43" s="26" t="s">
        <v>21</v>
      </c>
      <c r="I43" s="26" t="s">
        <v>26</v>
      </c>
      <c r="J43" s="28" t="s">
        <v>2</v>
      </c>
      <c r="K43" s="55">
        <f t="shared" si="1"/>
        <v>1700000</v>
      </c>
      <c r="L43" s="55">
        <f t="shared" si="1"/>
        <v>1700000</v>
      </c>
      <c r="M43" s="55">
        <f t="shared" si="1"/>
        <v>1700000</v>
      </c>
    </row>
    <row r="44" spans="1:13" ht="61.5" customHeight="1">
      <c r="A44" s="22">
        <v>33</v>
      </c>
      <c r="B44" s="26" t="s">
        <v>23</v>
      </c>
      <c r="C44" s="26" t="s">
        <v>11</v>
      </c>
      <c r="D44" s="26" t="s">
        <v>40</v>
      </c>
      <c r="E44" s="26" t="s">
        <v>35</v>
      </c>
      <c r="F44" s="26" t="s">
        <v>28</v>
      </c>
      <c r="G44" s="27" t="s">
        <v>24</v>
      </c>
      <c r="H44" s="26" t="s">
        <v>21</v>
      </c>
      <c r="I44" s="26" t="s">
        <v>26</v>
      </c>
      <c r="J44" s="28" t="s">
        <v>241</v>
      </c>
      <c r="K44" s="55">
        <v>1700000</v>
      </c>
      <c r="L44" s="55">
        <v>1700000</v>
      </c>
      <c r="M44" s="55">
        <v>1700000</v>
      </c>
    </row>
    <row r="45" spans="1:14" ht="58.5" customHeight="1">
      <c r="A45" s="22">
        <v>34</v>
      </c>
      <c r="B45" s="23" t="s">
        <v>19</v>
      </c>
      <c r="C45" s="23" t="s">
        <v>11</v>
      </c>
      <c r="D45" s="23" t="s">
        <v>43</v>
      </c>
      <c r="E45" s="23" t="s">
        <v>20</v>
      </c>
      <c r="F45" s="23" t="s">
        <v>19</v>
      </c>
      <c r="G45" s="24" t="s">
        <v>20</v>
      </c>
      <c r="H45" s="23" t="s">
        <v>21</v>
      </c>
      <c r="I45" s="23" t="s">
        <v>19</v>
      </c>
      <c r="J45" s="25" t="s">
        <v>44</v>
      </c>
      <c r="K45" s="56">
        <f>K46</f>
        <v>22647670</v>
      </c>
      <c r="L45" s="56">
        <f>L46</f>
        <v>25814670</v>
      </c>
      <c r="M45" s="56">
        <f>M46</f>
        <v>26664670</v>
      </c>
      <c r="N45" s="17"/>
    </row>
    <row r="46" spans="1:13" ht="115.5" customHeight="1">
      <c r="A46" s="22">
        <v>35</v>
      </c>
      <c r="B46" s="26" t="s">
        <v>56</v>
      </c>
      <c r="C46" s="26" t="s">
        <v>11</v>
      </c>
      <c r="D46" s="26" t="s">
        <v>43</v>
      </c>
      <c r="E46" s="26" t="s">
        <v>36</v>
      </c>
      <c r="F46" s="26" t="s">
        <v>19</v>
      </c>
      <c r="G46" s="27" t="s">
        <v>20</v>
      </c>
      <c r="H46" s="26" t="s">
        <v>21</v>
      </c>
      <c r="I46" s="26" t="s">
        <v>42</v>
      </c>
      <c r="J46" s="29" t="s">
        <v>167</v>
      </c>
      <c r="K46" s="55">
        <f>K47+K49+K51</f>
        <v>22647670</v>
      </c>
      <c r="L46" s="55">
        <f>L47+L49+L51</f>
        <v>25814670</v>
      </c>
      <c r="M46" s="55">
        <f>M47+M49+M51</f>
        <v>26664670</v>
      </c>
    </row>
    <row r="47" spans="1:13" ht="82.5" customHeight="1">
      <c r="A47" s="22">
        <v>36</v>
      </c>
      <c r="B47" s="26" t="s">
        <v>56</v>
      </c>
      <c r="C47" s="26" t="s">
        <v>11</v>
      </c>
      <c r="D47" s="26" t="s">
        <v>43</v>
      </c>
      <c r="E47" s="26" t="s">
        <v>36</v>
      </c>
      <c r="F47" s="26" t="s">
        <v>28</v>
      </c>
      <c r="G47" s="27" t="s">
        <v>20</v>
      </c>
      <c r="H47" s="26" t="s">
        <v>21</v>
      </c>
      <c r="I47" s="26" t="s">
        <v>42</v>
      </c>
      <c r="J47" s="33" t="s">
        <v>57</v>
      </c>
      <c r="K47" s="55">
        <f>K48</f>
        <v>18080000</v>
      </c>
      <c r="L47" s="55">
        <f>L48</f>
        <v>21247000</v>
      </c>
      <c r="M47" s="55">
        <f>M48</f>
        <v>22097000</v>
      </c>
    </row>
    <row r="48" spans="1:13" ht="123.75" customHeight="1">
      <c r="A48" s="22">
        <v>37</v>
      </c>
      <c r="B48" s="26" t="s">
        <v>56</v>
      </c>
      <c r="C48" s="26" t="s">
        <v>11</v>
      </c>
      <c r="D48" s="26" t="s">
        <v>43</v>
      </c>
      <c r="E48" s="26" t="s">
        <v>36</v>
      </c>
      <c r="F48" s="26" t="s">
        <v>58</v>
      </c>
      <c r="G48" s="27" t="s">
        <v>36</v>
      </c>
      <c r="H48" s="26" t="s">
        <v>21</v>
      </c>
      <c r="I48" s="26" t="s">
        <v>42</v>
      </c>
      <c r="J48" s="33" t="s">
        <v>135</v>
      </c>
      <c r="K48" s="55">
        <v>18080000</v>
      </c>
      <c r="L48" s="55">
        <v>21247000</v>
      </c>
      <c r="M48" s="55">
        <v>22097000</v>
      </c>
    </row>
    <row r="49" spans="1:13" ht="100.5" customHeight="1">
      <c r="A49" s="22">
        <v>38</v>
      </c>
      <c r="B49" s="26" t="s">
        <v>56</v>
      </c>
      <c r="C49" s="26" t="s">
        <v>11</v>
      </c>
      <c r="D49" s="26" t="s">
        <v>43</v>
      </c>
      <c r="E49" s="26" t="s">
        <v>36</v>
      </c>
      <c r="F49" s="26" t="s">
        <v>33</v>
      </c>
      <c r="G49" s="27" t="s">
        <v>20</v>
      </c>
      <c r="H49" s="26" t="s">
        <v>21</v>
      </c>
      <c r="I49" s="26" t="s">
        <v>42</v>
      </c>
      <c r="J49" s="33" t="s">
        <v>128</v>
      </c>
      <c r="K49" s="55">
        <f>K50</f>
        <v>4500000</v>
      </c>
      <c r="L49" s="55">
        <f>L50</f>
        <v>4500000</v>
      </c>
      <c r="M49" s="55">
        <f>M50</f>
        <v>4500000</v>
      </c>
    </row>
    <row r="50" spans="1:13" ht="104.25" customHeight="1">
      <c r="A50" s="22">
        <v>39</v>
      </c>
      <c r="B50" s="26" t="s">
        <v>56</v>
      </c>
      <c r="C50" s="26" t="s">
        <v>11</v>
      </c>
      <c r="D50" s="26" t="s">
        <v>43</v>
      </c>
      <c r="E50" s="26" t="s">
        <v>36</v>
      </c>
      <c r="F50" s="26" t="s">
        <v>127</v>
      </c>
      <c r="G50" s="27" t="s">
        <v>36</v>
      </c>
      <c r="H50" s="26" t="s">
        <v>21</v>
      </c>
      <c r="I50" s="26" t="s">
        <v>42</v>
      </c>
      <c r="J50" s="33" t="s">
        <v>126</v>
      </c>
      <c r="K50" s="55">
        <v>4500000</v>
      </c>
      <c r="L50" s="55">
        <v>4500000</v>
      </c>
      <c r="M50" s="55">
        <v>4500000</v>
      </c>
    </row>
    <row r="51" spans="1:13" ht="54.75" customHeight="1">
      <c r="A51" s="22">
        <v>40</v>
      </c>
      <c r="B51" s="26" t="s">
        <v>56</v>
      </c>
      <c r="C51" s="26" t="s">
        <v>11</v>
      </c>
      <c r="D51" s="26" t="s">
        <v>43</v>
      </c>
      <c r="E51" s="26" t="s">
        <v>36</v>
      </c>
      <c r="F51" s="26" t="s">
        <v>137</v>
      </c>
      <c r="G51" s="27" t="s">
        <v>20</v>
      </c>
      <c r="H51" s="26" t="s">
        <v>21</v>
      </c>
      <c r="I51" s="26" t="s">
        <v>42</v>
      </c>
      <c r="J51" s="33" t="s">
        <v>136</v>
      </c>
      <c r="K51" s="56">
        <f>K52</f>
        <v>67670</v>
      </c>
      <c r="L51" s="56">
        <f>L52</f>
        <v>67670</v>
      </c>
      <c r="M51" s="56">
        <f>M52</f>
        <v>67670</v>
      </c>
    </row>
    <row r="52" spans="1:13" ht="57.75" customHeight="1">
      <c r="A52" s="22">
        <v>41</v>
      </c>
      <c r="B52" s="26" t="s">
        <v>56</v>
      </c>
      <c r="C52" s="26" t="s">
        <v>11</v>
      </c>
      <c r="D52" s="26" t="s">
        <v>43</v>
      </c>
      <c r="E52" s="26" t="s">
        <v>36</v>
      </c>
      <c r="F52" s="26" t="s">
        <v>139</v>
      </c>
      <c r="G52" s="27" t="s">
        <v>36</v>
      </c>
      <c r="H52" s="26" t="s">
        <v>21</v>
      </c>
      <c r="I52" s="26" t="s">
        <v>42</v>
      </c>
      <c r="J52" s="33" t="s">
        <v>138</v>
      </c>
      <c r="K52" s="55">
        <v>67670</v>
      </c>
      <c r="L52" s="55">
        <v>67670</v>
      </c>
      <c r="M52" s="55">
        <v>67670</v>
      </c>
    </row>
    <row r="53" spans="1:13" ht="31.5">
      <c r="A53" s="22">
        <v>42</v>
      </c>
      <c r="B53" s="23" t="s">
        <v>19</v>
      </c>
      <c r="C53" s="23" t="s">
        <v>11</v>
      </c>
      <c r="D53" s="23" t="s">
        <v>45</v>
      </c>
      <c r="E53" s="23" t="s">
        <v>20</v>
      </c>
      <c r="F53" s="23" t="s">
        <v>19</v>
      </c>
      <c r="G53" s="24" t="s">
        <v>20</v>
      </c>
      <c r="H53" s="23" t="s">
        <v>21</v>
      </c>
      <c r="I53" s="23" t="s">
        <v>19</v>
      </c>
      <c r="J53" s="25" t="s">
        <v>46</v>
      </c>
      <c r="K53" s="56">
        <f>K54</f>
        <v>118200</v>
      </c>
      <c r="L53" s="56">
        <f>L54</f>
        <v>118200</v>
      </c>
      <c r="M53" s="56">
        <f>M54</f>
        <v>118200</v>
      </c>
    </row>
    <row r="54" spans="1:13" ht="31.5">
      <c r="A54" s="22">
        <v>43</v>
      </c>
      <c r="B54" s="26" t="s">
        <v>54</v>
      </c>
      <c r="C54" s="26" t="s">
        <v>11</v>
      </c>
      <c r="D54" s="26" t="s">
        <v>45</v>
      </c>
      <c r="E54" s="26" t="s">
        <v>24</v>
      </c>
      <c r="F54" s="26" t="s">
        <v>19</v>
      </c>
      <c r="G54" s="27" t="s">
        <v>24</v>
      </c>
      <c r="H54" s="26" t="s">
        <v>21</v>
      </c>
      <c r="I54" s="26" t="s">
        <v>42</v>
      </c>
      <c r="J54" s="35" t="s">
        <v>47</v>
      </c>
      <c r="K54" s="55">
        <f>K55+K56+K57</f>
        <v>118200</v>
      </c>
      <c r="L54" s="55">
        <f>L55+L56+L57</f>
        <v>118200</v>
      </c>
      <c r="M54" s="55">
        <f>M55+M56+M57</f>
        <v>118200</v>
      </c>
    </row>
    <row r="55" spans="1:13" ht="42" customHeight="1">
      <c r="A55" s="22">
        <v>44</v>
      </c>
      <c r="B55" s="26" t="s">
        <v>54</v>
      </c>
      <c r="C55" s="26" t="s">
        <v>11</v>
      </c>
      <c r="D55" s="26" t="s">
        <v>45</v>
      </c>
      <c r="E55" s="26" t="s">
        <v>24</v>
      </c>
      <c r="F55" s="26" t="s">
        <v>28</v>
      </c>
      <c r="G55" s="27" t="s">
        <v>24</v>
      </c>
      <c r="H55" s="26" t="s">
        <v>21</v>
      </c>
      <c r="I55" s="26" t="s">
        <v>42</v>
      </c>
      <c r="J55" s="35" t="s">
        <v>55</v>
      </c>
      <c r="K55" s="55">
        <v>82400</v>
      </c>
      <c r="L55" s="55">
        <v>82400</v>
      </c>
      <c r="M55" s="55">
        <v>82400</v>
      </c>
    </row>
    <row r="56" spans="1:13" ht="31.5">
      <c r="A56" s="22">
        <v>45</v>
      </c>
      <c r="B56" s="26" t="s">
        <v>54</v>
      </c>
      <c r="C56" s="26" t="s">
        <v>11</v>
      </c>
      <c r="D56" s="26" t="s">
        <v>45</v>
      </c>
      <c r="E56" s="26" t="s">
        <v>24</v>
      </c>
      <c r="F56" s="26" t="s">
        <v>59</v>
      </c>
      <c r="G56" s="27" t="s">
        <v>24</v>
      </c>
      <c r="H56" s="26" t="s">
        <v>21</v>
      </c>
      <c r="I56" s="26" t="s">
        <v>42</v>
      </c>
      <c r="J56" s="36" t="s">
        <v>60</v>
      </c>
      <c r="K56" s="55">
        <v>1000</v>
      </c>
      <c r="L56" s="55">
        <v>1000</v>
      </c>
      <c r="M56" s="55">
        <v>1000</v>
      </c>
    </row>
    <row r="57" spans="1:13" ht="31.5">
      <c r="A57" s="22">
        <v>46</v>
      </c>
      <c r="B57" s="26" t="s">
        <v>54</v>
      </c>
      <c r="C57" s="26" t="s">
        <v>11</v>
      </c>
      <c r="D57" s="26" t="s">
        <v>45</v>
      </c>
      <c r="E57" s="26" t="s">
        <v>24</v>
      </c>
      <c r="F57" s="26" t="s">
        <v>34</v>
      </c>
      <c r="G57" s="27" t="s">
        <v>24</v>
      </c>
      <c r="H57" s="26" t="s">
        <v>21</v>
      </c>
      <c r="I57" s="26" t="s">
        <v>42</v>
      </c>
      <c r="J57" s="36" t="s">
        <v>61</v>
      </c>
      <c r="K57" s="76">
        <f>K58+K59</f>
        <v>34800</v>
      </c>
      <c r="L57" s="76">
        <f>L58+L59</f>
        <v>34800</v>
      </c>
      <c r="M57" s="76">
        <f>M58+M59</f>
        <v>34800</v>
      </c>
    </row>
    <row r="58" spans="1:13" ht="22.5" customHeight="1">
      <c r="A58" s="22">
        <v>47</v>
      </c>
      <c r="B58" s="26" t="s">
        <v>54</v>
      </c>
      <c r="C58" s="26" t="s">
        <v>11</v>
      </c>
      <c r="D58" s="26" t="s">
        <v>45</v>
      </c>
      <c r="E58" s="26" t="s">
        <v>24</v>
      </c>
      <c r="F58" s="26" t="s">
        <v>123</v>
      </c>
      <c r="G58" s="27" t="s">
        <v>24</v>
      </c>
      <c r="H58" s="26" t="s">
        <v>21</v>
      </c>
      <c r="I58" s="26" t="s">
        <v>42</v>
      </c>
      <c r="J58" s="36" t="s">
        <v>124</v>
      </c>
      <c r="K58" s="55">
        <v>34400</v>
      </c>
      <c r="L58" s="55">
        <v>34400</v>
      </c>
      <c r="M58" s="55">
        <v>34400</v>
      </c>
    </row>
    <row r="59" spans="1:13" ht="22.5" customHeight="1">
      <c r="A59" s="22">
        <v>48</v>
      </c>
      <c r="B59" s="26" t="s">
        <v>54</v>
      </c>
      <c r="C59" s="26" t="s">
        <v>11</v>
      </c>
      <c r="D59" s="26" t="s">
        <v>45</v>
      </c>
      <c r="E59" s="26" t="s">
        <v>24</v>
      </c>
      <c r="F59" s="26" t="s">
        <v>239</v>
      </c>
      <c r="G59" s="27" t="s">
        <v>24</v>
      </c>
      <c r="H59" s="26" t="s">
        <v>21</v>
      </c>
      <c r="I59" s="26" t="s">
        <v>42</v>
      </c>
      <c r="J59" s="77" t="s">
        <v>240</v>
      </c>
      <c r="K59" s="55">
        <v>400</v>
      </c>
      <c r="L59" s="55">
        <v>400</v>
      </c>
      <c r="M59" s="55">
        <v>400</v>
      </c>
    </row>
    <row r="60" spans="1:13" ht="36" customHeight="1">
      <c r="A60" s="22">
        <v>49</v>
      </c>
      <c r="B60" s="23" t="s">
        <v>19</v>
      </c>
      <c r="C60" s="23" t="s">
        <v>11</v>
      </c>
      <c r="D60" s="23" t="s">
        <v>64</v>
      </c>
      <c r="E60" s="23" t="s">
        <v>20</v>
      </c>
      <c r="F60" s="23" t="s">
        <v>19</v>
      </c>
      <c r="G60" s="24" t="s">
        <v>20</v>
      </c>
      <c r="H60" s="23" t="s">
        <v>21</v>
      </c>
      <c r="I60" s="23" t="s">
        <v>19</v>
      </c>
      <c r="J60" s="37" t="s">
        <v>173</v>
      </c>
      <c r="K60" s="56">
        <f>K61</f>
        <v>340000</v>
      </c>
      <c r="L60" s="56">
        <f>L61</f>
        <v>357000</v>
      </c>
      <c r="M60" s="56">
        <f>M61</f>
        <v>374850</v>
      </c>
    </row>
    <row r="61" spans="1:13" ht="19.5" customHeight="1">
      <c r="A61" s="22">
        <v>50</v>
      </c>
      <c r="B61" s="26" t="s">
        <v>19</v>
      </c>
      <c r="C61" s="26" t="s">
        <v>11</v>
      </c>
      <c r="D61" s="26" t="s">
        <v>64</v>
      </c>
      <c r="E61" s="26" t="s">
        <v>30</v>
      </c>
      <c r="F61" s="26" t="s">
        <v>19</v>
      </c>
      <c r="G61" s="27" t="s">
        <v>20</v>
      </c>
      <c r="H61" s="26" t="s">
        <v>21</v>
      </c>
      <c r="I61" s="26" t="s">
        <v>175</v>
      </c>
      <c r="J61" s="33" t="s">
        <v>174</v>
      </c>
      <c r="K61" s="55">
        <f aca="true" t="shared" si="2" ref="K61:M62">K62</f>
        <v>340000</v>
      </c>
      <c r="L61" s="55">
        <f t="shared" si="2"/>
        <v>357000</v>
      </c>
      <c r="M61" s="55">
        <f t="shared" si="2"/>
        <v>374850</v>
      </c>
    </row>
    <row r="62" spans="1:13" ht="33" customHeight="1">
      <c r="A62" s="22">
        <v>51</v>
      </c>
      <c r="B62" s="26" t="s">
        <v>19</v>
      </c>
      <c r="C62" s="26" t="s">
        <v>11</v>
      </c>
      <c r="D62" s="26" t="s">
        <v>64</v>
      </c>
      <c r="E62" s="26" t="s">
        <v>30</v>
      </c>
      <c r="F62" s="26" t="s">
        <v>49</v>
      </c>
      <c r="G62" s="27" t="s">
        <v>20</v>
      </c>
      <c r="H62" s="26" t="s">
        <v>21</v>
      </c>
      <c r="I62" s="26" t="s">
        <v>175</v>
      </c>
      <c r="J62" s="33" t="s">
        <v>183</v>
      </c>
      <c r="K62" s="55">
        <f>K63</f>
        <v>340000</v>
      </c>
      <c r="L62" s="55">
        <f t="shared" si="2"/>
        <v>357000</v>
      </c>
      <c r="M62" s="55">
        <f t="shared" si="2"/>
        <v>374850</v>
      </c>
    </row>
    <row r="63" spans="1:13" ht="53.25" customHeight="1">
      <c r="A63" s="22">
        <v>52</v>
      </c>
      <c r="B63" s="26" t="s">
        <v>56</v>
      </c>
      <c r="C63" s="26" t="s">
        <v>11</v>
      </c>
      <c r="D63" s="26" t="s">
        <v>64</v>
      </c>
      <c r="E63" s="26" t="s">
        <v>30</v>
      </c>
      <c r="F63" s="26" t="s">
        <v>185</v>
      </c>
      <c r="G63" s="27" t="s">
        <v>36</v>
      </c>
      <c r="H63" s="26" t="s">
        <v>21</v>
      </c>
      <c r="I63" s="26" t="s">
        <v>175</v>
      </c>
      <c r="J63" s="33" t="s">
        <v>184</v>
      </c>
      <c r="K63" s="55">
        <v>340000</v>
      </c>
      <c r="L63" s="55">
        <v>357000</v>
      </c>
      <c r="M63" s="55">
        <v>374850</v>
      </c>
    </row>
    <row r="64" spans="1:13" ht="53.25" customHeight="1" hidden="1">
      <c r="A64" s="22"/>
      <c r="B64" s="26"/>
      <c r="C64" s="26"/>
      <c r="D64" s="26"/>
      <c r="E64" s="26"/>
      <c r="F64" s="26"/>
      <c r="G64" s="27"/>
      <c r="H64" s="26"/>
      <c r="I64" s="26"/>
      <c r="J64" s="33"/>
      <c r="K64" s="55"/>
      <c r="L64" s="55"/>
      <c r="M64" s="55"/>
    </row>
    <row r="65" spans="1:13" ht="53.25" customHeight="1" hidden="1">
      <c r="A65" s="22"/>
      <c r="B65" s="26"/>
      <c r="C65" s="26"/>
      <c r="D65" s="26"/>
      <c r="E65" s="26"/>
      <c r="F65" s="26"/>
      <c r="G65" s="27"/>
      <c r="H65" s="26"/>
      <c r="I65" s="26"/>
      <c r="J65" s="33"/>
      <c r="K65" s="55"/>
      <c r="L65" s="55"/>
      <c r="M65" s="55"/>
    </row>
    <row r="66" spans="1:13" ht="31.5">
      <c r="A66" s="22">
        <v>53</v>
      </c>
      <c r="B66" s="23" t="s">
        <v>19</v>
      </c>
      <c r="C66" s="23" t="s">
        <v>11</v>
      </c>
      <c r="D66" s="23" t="s">
        <v>73</v>
      </c>
      <c r="E66" s="23" t="s">
        <v>20</v>
      </c>
      <c r="F66" s="23" t="s">
        <v>19</v>
      </c>
      <c r="G66" s="24" t="s">
        <v>20</v>
      </c>
      <c r="H66" s="23" t="s">
        <v>21</v>
      </c>
      <c r="I66" s="23" t="s">
        <v>19</v>
      </c>
      <c r="J66" s="38" t="s">
        <v>72</v>
      </c>
      <c r="K66" s="56">
        <f>+K67</f>
        <v>548910</v>
      </c>
      <c r="L66" s="56">
        <f>+L67</f>
        <v>570870</v>
      </c>
      <c r="M66" s="56">
        <f>+M67</f>
        <v>593700</v>
      </c>
    </row>
    <row r="67" spans="1:13" ht="37.5" customHeight="1">
      <c r="A67" s="22">
        <v>54</v>
      </c>
      <c r="B67" s="26" t="s">
        <v>56</v>
      </c>
      <c r="C67" s="26" t="s">
        <v>11</v>
      </c>
      <c r="D67" s="26" t="s">
        <v>73</v>
      </c>
      <c r="E67" s="26" t="s">
        <v>111</v>
      </c>
      <c r="F67" s="26" t="s">
        <v>19</v>
      </c>
      <c r="G67" s="27" t="s">
        <v>20</v>
      </c>
      <c r="H67" s="26" t="s">
        <v>21</v>
      </c>
      <c r="I67" s="26" t="s">
        <v>112</v>
      </c>
      <c r="J67" s="65" t="s">
        <v>114</v>
      </c>
      <c r="K67" s="76">
        <f aca="true" t="shared" si="3" ref="K67:M68">K68</f>
        <v>548910</v>
      </c>
      <c r="L67" s="76">
        <f t="shared" si="3"/>
        <v>570870</v>
      </c>
      <c r="M67" s="76">
        <f t="shared" si="3"/>
        <v>593700</v>
      </c>
    </row>
    <row r="68" spans="1:13" ht="46.5" customHeight="1">
      <c r="A68" s="22">
        <v>55</v>
      </c>
      <c r="B68" s="26" t="s">
        <v>56</v>
      </c>
      <c r="C68" s="26" t="s">
        <v>11</v>
      </c>
      <c r="D68" s="26" t="s">
        <v>73</v>
      </c>
      <c r="E68" s="26" t="s">
        <v>111</v>
      </c>
      <c r="F68" s="26" t="s">
        <v>28</v>
      </c>
      <c r="G68" s="27" t="s">
        <v>20</v>
      </c>
      <c r="H68" s="26" t="s">
        <v>21</v>
      </c>
      <c r="I68" s="26" t="s">
        <v>112</v>
      </c>
      <c r="J68" s="33" t="s">
        <v>113</v>
      </c>
      <c r="K68" s="76">
        <f t="shared" si="3"/>
        <v>548910</v>
      </c>
      <c r="L68" s="76">
        <f t="shared" si="3"/>
        <v>570870</v>
      </c>
      <c r="M68" s="76">
        <f t="shared" si="3"/>
        <v>593700</v>
      </c>
    </row>
    <row r="69" spans="1:13" ht="79.5" customHeight="1">
      <c r="A69" s="22">
        <v>56</v>
      </c>
      <c r="B69" s="26" t="s">
        <v>56</v>
      </c>
      <c r="C69" s="26" t="s">
        <v>11</v>
      </c>
      <c r="D69" s="26" t="s">
        <v>73</v>
      </c>
      <c r="E69" s="26" t="s">
        <v>111</v>
      </c>
      <c r="F69" s="26" t="s">
        <v>58</v>
      </c>
      <c r="G69" s="27" t="s">
        <v>36</v>
      </c>
      <c r="H69" s="26" t="s">
        <v>21</v>
      </c>
      <c r="I69" s="26" t="s">
        <v>112</v>
      </c>
      <c r="J69" s="33" t="s">
        <v>170</v>
      </c>
      <c r="K69" s="55">
        <v>548910</v>
      </c>
      <c r="L69" s="55">
        <v>570870</v>
      </c>
      <c r="M69" s="55">
        <v>593700</v>
      </c>
    </row>
    <row r="70" spans="1:13" ht="28.5" customHeight="1">
      <c r="A70" s="22">
        <v>57</v>
      </c>
      <c r="B70" s="23" t="s">
        <v>19</v>
      </c>
      <c r="C70" s="23" t="s">
        <v>11</v>
      </c>
      <c r="D70" s="23" t="s">
        <v>51</v>
      </c>
      <c r="E70" s="23" t="s">
        <v>20</v>
      </c>
      <c r="F70" s="23" t="s">
        <v>19</v>
      </c>
      <c r="G70" s="24" t="s">
        <v>20</v>
      </c>
      <c r="H70" s="23" t="s">
        <v>21</v>
      </c>
      <c r="I70" s="23" t="s">
        <v>19</v>
      </c>
      <c r="J70" s="25" t="s">
        <v>52</v>
      </c>
      <c r="K70" s="56">
        <f>K71+K94+K97</f>
        <v>552800</v>
      </c>
      <c r="L70" s="56">
        <f>L71+L94+L97</f>
        <v>492900</v>
      </c>
      <c r="M70" s="56">
        <f>M71+M94+M97</f>
        <v>477900</v>
      </c>
    </row>
    <row r="71" spans="1:13" ht="52.5" customHeight="1">
      <c r="A71" s="22">
        <v>58</v>
      </c>
      <c r="B71" s="26" t="s">
        <v>19</v>
      </c>
      <c r="C71" s="26" t="s">
        <v>11</v>
      </c>
      <c r="D71" s="26" t="s">
        <v>51</v>
      </c>
      <c r="E71" s="26" t="s">
        <v>24</v>
      </c>
      <c r="F71" s="26" t="s">
        <v>19</v>
      </c>
      <c r="G71" s="27" t="s">
        <v>24</v>
      </c>
      <c r="H71" s="26" t="s">
        <v>21</v>
      </c>
      <c r="I71" s="26" t="s">
        <v>50</v>
      </c>
      <c r="J71" s="33" t="s">
        <v>140</v>
      </c>
      <c r="K71" s="56">
        <f>K72+K75+K78+K81+K83+K85+K87+K89+K91</f>
        <v>220800</v>
      </c>
      <c r="L71" s="56">
        <f>L72+L75+L78+L81+L83+L85+L87+L89+L91</f>
        <v>231500</v>
      </c>
      <c r="M71" s="56">
        <f>M72+M75+M78+M81+M83+M85+M87+M89+M91</f>
        <v>238000</v>
      </c>
    </row>
    <row r="72" spans="1:13" ht="63" customHeight="1">
      <c r="A72" s="22">
        <v>59</v>
      </c>
      <c r="B72" s="26" t="s">
        <v>19</v>
      </c>
      <c r="C72" s="26" t="s">
        <v>11</v>
      </c>
      <c r="D72" s="26" t="s">
        <v>51</v>
      </c>
      <c r="E72" s="26" t="s">
        <v>24</v>
      </c>
      <c r="F72" s="26" t="s">
        <v>48</v>
      </c>
      <c r="G72" s="27" t="s">
        <v>24</v>
      </c>
      <c r="H72" s="26" t="s">
        <v>21</v>
      </c>
      <c r="I72" s="26" t="s">
        <v>50</v>
      </c>
      <c r="J72" s="39" t="s">
        <v>204</v>
      </c>
      <c r="K72" s="56">
        <f>K73+K74</f>
        <v>3500</v>
      </c>
      <c r="L72" s="56">
        <f>L73+L74</f>
        <v>3500</v>
      </c>
      <c r="M72" s="56">
        <f>M73+M74</f>
        <v>3500</v>
      </c>
    </row>
    <row r="73" spans="1:13" ht="96" customHeight="1">
      <c r="A73" s="22">
        <v>60</v>
      </c>
      <c r="B73" s="26" t="s">
        <v>199</v>
      </c>
      <c r="C73" s="26" t="s">
        <v>11</v>
      </c>
      <c r="D73" s="26" t="s">
        <v>51</v>
      </c>
      <c r="E73" s="26" t="s">
        <v>24</v>
      </c>
      <c r="F73" s="26" t="s">
        <v>176</v>
      </c>
      <c r="G73" s="27" t="s">
        <v>24</v>
      </c>
      <c r="H73" s="26" t="s">
        <v>21</v>
      </c>
      <c r="I73" s="26" t="s">
        <v>50</v>
      </c>
      <c r="J73" s="39" t="s">
        <v>205</v>
      </c>
      <c r="K73" s="55">
        <v>1500</v>
      </c>
      <c r="L73" s="55">
        <v>1500</v>
      </c>
      <c r="M73" s="55">
        <v>1500</v>
      </c>
    </row>
    <row r="74" spans="1:13" ht="100.5" customHeight="1">
      <c r="A74" s="22">
        <v>61</v>
      </c>
      <c r="B74" s="26" t="s">
        <v>182</v>
      </c>
      <c r="C74" s="26" t="s">
        <v>11</v>
      </c>
      <c r="D74" s="26" t="s">
        <v>51</v>
      </c>
      <c r="E74" s="26" t="s">
        <v>24</v>
      </c>
      <c r="F74" s="26" t="s">
        <v>176</v>
      </c>
      <c r="G74" s="27" t="s">
        <v>24</v>
      </c>
      <c r="H74" s="26" t="s">
        <v>21</v>
      </c>
      <c r="I74" s="26" t="s">
        <v>50</v>
      </c>
      <c r="J74" s="39" t="s">
        <v>205</v>
      </c>
      <c r="K74" s="55">
        <v>2000</v>
      </c>
      <c r="L74" s="55">
        <v>2000</v>
      </c>
      <c r="M74" s="55">
        <v>2000</v>
      </c>
    </row>
    <row r="75" spans="1:13" ht="103.5" customHeight="1">
      <c r="A75" s="22">
        <v>62</v>
      </c>
      <c r="B75" s="26" t="s">
        <v>19</v>
      </c>
      <c r="C75" s="26" t="s">
        <v>11</v>
      </c>
      <c r="D75" s="26" t="s">
        <v>51</v>
      </c>
      <c r="E75" s="26" t="s">
        <v>24</v>
      </c>
      <c r="F75" s="26" t="s">
        <v>49</v>
      </c>
      <c r="G75" s="27" t="s">
        <v>24</v>
      </c>
      <c r="H75" s="26" t="s">
        <v>21</v>
      </c>
      <c r="I75" s="26" t="s">
        <v>50</v>
      </c>
      <c r="J75" s="40" t="s">
        <v>206</v>
      </c>
      <c r="K75" s="56">
        <f>K76+K77</f>
        <v>35000</v>
      </c>
      <c r="L75" s="56">
        <f>L76+L77</f>
        <v>35000</v>
      </c>
      <c r="M75" s="56">
        <f>M76+M77</f>
        <v>35000</v>
      </c>
    </row>
    <row r="76" spans="1:13" ht="128.25" customHeight="1">
      <c r="A76" s="22">
        <v>63</v>
      </c>
      <c r="B76" s="26" t="s">
        <v>199</v>
      </c>
      <c r="C76" s="26" t="s">
        <v>11</v>
      </c>
      <c r="D76" s="26" t="s">
        <v>51</v>
      </c>
      <c r="E76" s="26" t="s">
        <v>24</v>
      </c>
      <c r="F76" s="26" t="s">
        <v>141</v>
      </c>
      <c r="G76" s="27" t="s">
        <v>24</v>
      </c>
      <c r="H76" s="26" t="s">
        <v>21</v>
      </c>
      <c r="I76" s="26" t="s">
        <v>50</v>
      </c>
      <c r="J76" s="28" t="s">
        <v>207</v>
      </c>
      <c r="K76" s="55">
        <v>700</v>
      </c>
      <c r="L76" s="55">
        <v>700</v>
      </c>
      <c r="M76" s="55">
        <v>700</v>
      </c>
    </row>
    <row r="77" spans="1:15" ht="117.75" customHeight="1">
      <c r="A77" s="22">
        <v>64</v>
      </c>
      <c r="B77" s="26" t="s">
        <v>182</v>
      </c>
      <c r="C77" s="26" t="s">
        <v>11</v>
      </c>
      <c r="D77" s="26" t="s">
        <v>51</v>
      </c>
      <c r="E77" s="26" t="s">
        <v>24</v>
      </c>
      <c r="F77" s="26" t="s">
        <v>141</v>
      </c>
      <c r="G77" s="27" t="s">
        <v>24</v>
      </c>
      <c r="H77" s="26" t="s">
        <v>21</v>
      </c>
      <c r="I77" s="26" t="s">
        <v>50</v>
      </c>
      <c r="J77" s="28" t="s">
        <v>207</v>
      </c>
      <c r="K77" s="55">
        <v>34300</v>
      </c>
      <c r="L77" s="55">
        <v>34300</v>
      </c>
      <c r="M77" s="55">
        <v>34300</v>
      </c>
      <c r="N77" s="2" t="e">
        <f>N78+N82+#REF!+#REF!</f>
        <v>#REF!</v>
      </c>
      <c r="O77" s="2" t="e">
        <f>O78+O82+#REF!+#REF!</f>
        <v>#REF!</v>
      </c>
    </row>
    <row r="78" spans="1:13" ht="72" customHeight="1">
      <c r="A78" s="22">
        <v>65</v>
      </c>
      <c r="B78" s="26" t="s">
        <v>19</v>
      </c>
      <c r="C78" s="26" t="s">
        <v>11</v>
      </c>
      <c r="D78" s="26" t="s">
        <v>51</v>
      </c>
      <c r="E78" s="26" t="s">
        <v>24</v>
      </c>
      <c r="F78" s="26" t="s">
        <v>137</v>
      </c>
      <c r="G78" s="27" t="s">
        <v>24</v>
      </c>
      <c r="H78" s="26" t="s">
        <v>21</v>
      </c>
      <c r="I78" s="26" t="s">
        <v>50</v>
      </c>
      <c r="J78" s="28" t="s">
        <v>208</v>
      </c>
      <c r="K78" s="56">
        <f>K79+K80</f>
        <v>1500</v>
      </c>
      <c r="L78" s="56">
        <f>L79+L80</f>
        <v>1500</v>
      </c>
      <c r="M78" s="56">
        <f>M79+M80</f>
        <v>1500</v>
      </c>
    </row>
    <row r="79" spans="1:13" ht="98.25" customHeight="1">
      <c r="A79" s="22">
        <v>66</v>
      </c>
      <c r="B79" s="26" t="s">
        <v>199</v>
      </c>
      <c r="C79" s="26" t="s">
        <v>11</v>
      </c>
      <c r="D79" s="26" t="s">
        <v>51</v>
      </c>
      <c r="E79" s="26" t="s">
        <v>24</v>
      </c>
      <c r="F79" s="26" t="s">
        <v>142</v>
      </c>
      <c r="G79" s="27" t="s">
        <v>24</v>
      </c>
      <c r="H79" s="26" t="s">
        <v>21</v>
      </c>
      <c r="I79" s="26" t="s">
        <v>50</v>
      </c>
      <c r="J79" s="41" t="s">
        <v>209</v>
      </c>
      <c r="K79" s="55">
        <v>700</v>
      </c>
      <c r="L79" s="55">
        <v>700</v>
      </c>
      <c r="M79" s="55">
        <v>700</v>
      </c>
    </row>
    <row r="80" spans="1:13" ht="105.75" customHeight="1">
      <c r="A80" s="22">
        <v>67</v>
      </c>
      <c r="B80" s="26" t="s">
        <v>182</v>
      </c>
      <c r="C80" s="26" t="s">
        <v>11</v>
      </c>
      <c r="D80" s="26" t="s">
        <v>51</v>
      </c>
      <c r="E80" s="26" t="s">
        <v>24</v>
      </c>
      <c r="F80" s="26" t="s">
        <v>142</v>
      </c>
      <c r="G80" s="27" t="s">
        <v>24</v>
      </c>
      <c r="H80" s="26" t="s">
        <v>21</v>
      </c>
      <c r="I80" s="26" t="s">
        <v>50</v>
      </c>
      <c r="J80" s="41" t="s">
        <v>209</v>
      </c>
      <c r="K80" s="55">
        <v>800</v>
      </c>
      <c r="L80" s="55">
        <v>800</v>
      </c>
      <c r="M80" s="55">
        <v>800</v>
      </c>
    </row>
    <row r="81" spans="1:13" ht="84.75" customHeight="1">
      <c r="A81" s="22">
        <v>68</v>
      </c>
      <c r="B81" s="26" t="s">
        <v>19</v>
      </c>
      <c r="C81" s="26" t="s">
        <v>11</v>
      </c>
      <c r="D81" s="26" t="s">
        <v>51</v>
      </c>
      <c r="E81" s="26" t="s">
        <v>24</v>
      </c>
      <c r="F81" s="26" t="s">
        <v>143</v>
      </c>
      <c r="G81" s="27" t="s">
        <v>24</v>
      </c>
      <c r="H81" s="26" t="s">
        <v>21</v>
      </c>
      <c r="I81" s="26" t="s">
        <v>50</v>
      </c>
      <c r="J81" s="40" t="s">
        <v>210</v>
      </c>
      <c r="K81" s="57">
        <f>K82</f>
        <v>79800</v>
      </c>
      <c r="L81" s="57">
        <f>L82</f>
        <v>80000</v>
      </c>
      <c r="M81" s="57">
        <f>M82</f>
        <v>80000</v>
      </c>
    </row>
    <row r="82" spans="1:13" ht="110.25">
      <c r="A82" s="22">
        <v>69</v>
      </c>
      <c r="B82" s="26" t="s">
        <v>182</v>
      </c>
      <c r="C82" s="26" t="s">
        <v>11</v>
      </c>
      <c r="D82" s="26" t="s">
        <v>51</v>
      </c>
      <c r="E82" s="26" t="s">
        <v>24</v>
      </c>
      <c r="F82" s="26" t="s">
        <v>144</v>
      </c>
      <c r="G82" s="27" t="s">
        <v>24</v>
      </c>
      <c r="H82" s="26" t="s">
        <v>21</v>
      </c>
      <c r="I82" s="26" t="s">
        <v>50</v>
      </c>
      <c r="J82" s="18" t="s">
        <v>211</v>
      </c>
      <c r="K82" s="75">
        <v>79800</v>
      </c>
      <c r="L82" s="75">
        <v>80000</v>
      </c>
      <c r="M82" s="75">
        <v>80000</v>
      </c>
    </row>
    <row r="83" spans="1:13" ht="78.75">
      <c r="A83" s="22">
        <v>70</v>
      </c>
      <c r="B83" s="26" t="s">
        <v>19</v>
      </c>
      <c r="C83" s="26" t="s">
        <v>11</v>
      </c>
      <c r="D83" s="26" t="s">
        <v>51</v>
      </c>
      <c r="E83" s="26" t="s">
        <v>24</v>
      </c>
      <c r="F83" s="26" t="s">
        <v>233</v>
      </c>
      <c r="G83" s="27" t="s">
        <v>24</v>
      </c>
      <c r="H83" s="26" t="s">
        <v>21</v>
      </c>
      <c r="I83" s="26" t="s">
        <v>50</v>
      </c>
      <c r="J83" s="66" t="s">
        <v>235</v>
      </c>
      <c r="K83" s="57">
        <f>K84</f>
        <v>5000</v>
      </c>
      <c r="L83" s="57">
        <f>L84</f>
        <v>5500</v>
      </c>
      <c r="M83" s="57">
        <f>M84</f>
        <v>6000</v>
      </c>
    </row>
    <row r="84" spans="1:13" ht="110.25">
      <c r="A84" s="22">
        <v>71</v>
      </c>
      <c r="B84" s="26" t="s">
        <v>182</v>
      </c>
      <c r="C84" s="26" t="s">
        <v>11</v>
      </c>
      <c r="D84" s="26" t="s">
        <v>51</v>
      </c>
      <c r="E84" s="26" t="s">
        <v>24</v>
      </c>
      <c r="F84" s="26" t="s">
        <v>234</v>
      </c>
      <c r="G84" s="27" t="s">
        <v>24</v>
      </c>
      <c r="H84" s="26" t="s">
        <v>21</v>
      </c>
      <c r="I84" s="26" t="s">
        <v>50</v>
      </c>
      <c r="J84" s="66" t="s">
        <v>236</v>
      </c>
      <c r="K84" s="75">
        <v>5000</v>
      </c>
      <c r="L84" s="75">
        <v>5500</v>
      </c>
      <c r="M84" s="75">
        <v>6000</v>
      </c>
    </row>
    <row r="85" spans="1:13" ht="77.25" customHeight="1">
      <c r="A85" s="22">
        <v>72</v>
      </c>
      <c r="B85" s="26" t="s">
        <v>19</v>
      </c>
      <c r="C85" s="26" t="s">
        <v>11</v>
      </c>
      <c r="D85" s="26" t="s">
        <v>51</v>
      </c>
      <c r="E85" s="26" t="s">
        <v>24</v>
      </c>
      <c r="F85" s="26" t="s">
        <v>50</v>
      </c>
      <c r="G85" s="27" t="s">
        <v>24</v>
      </c>
      <c r="H85" s="26" t="s">
        <v>21</v>
      </c>
      <c r="I85" s="26" t="s">
        <v>50</v>
      </c>
      <c r="J85" s="18" t="s">
        <v>212</v>
      </c>
      <c r="K85" s="57">
        <f>K86</f>
        <v>10000</v>
      </c>
      <c r="L85" s="57">
        <f>L86</f>
        <v>11000</v>
      </c>
      <c r="M85" s="57">
        <f>M86</f>
        <v>12000</v>
      </c>
    </row>
    <row r="86" spans="1:13" ht="110.25" customHeight="1">
      <c r="A86" s="22">
        <v>73</v>
      </c>
      <c r="B86" s="26" t="s">
        <v>182</v>
      </c>
      <c r="C86" s="26" t="s">
        <v>11</v>
      </c>
      <c r="D86" s="26" t="s">
        <v>51</v>
      </c>
      <c r="E86" s="26" t="s">
        <v>24</v>
      </c>
      <c r="F86" s="26" t="s">
        <v>147</v>
      </c>
      <c r="G86" s="27" t="s">
        <v>24</v>
      </c>
      <c r="H86" s="26" t="s">
        <v>21</v>
      </c>
      <c r="I86" s="26" t="s">
        <v>50</v>
      </c>
      <c r="J86" s="18" t="s">
        <v>213</v>
      </c>
      <c r="K86" s="75">
        <v>10000</v>
      </c>
      <c r="L86" s="75">
        <v>11000</v>
      </c>
      <c r="M86" s="75">
        <v>12000</v>
      </c>
    </row>
    <row r="87" spans="1:13" ht="77.25" customHeight="1">
      <c r="A87" s="22">
        <v>74</v>
      </c>
      <c r="B87" s="26" t="s">
        <v>19</v>
      </c>
      <c r="C87" s="26" t="s">
        <v>11</v>
      </c>
      <c r="D87" s="26" t="s">
        <v>51</v>
      </c>
      <c r="E87" s="26" t="s">
        <v>24</v>
      </c>
      <c r="F87" s="26" t="s">
        <v>125</v>
      </c>
      <c r="G87" s="27" t="s">
        <v>24</v>
      </c>
      <c r="H87" s="26" t="s">
        <v>21</v>
      </c>
      <c r="I87" s="26" t="s">
        <v>50</v>
      </c>
      <c r="J87" s="18" t="s">
        <v>214</v>
      </c>
      <c r="K87" s="57">
        <f>K88</f>
        <v>5000</v>
      </c>
      <c r="L87" s="57">
        <f>L88</f>
        <v>5000</v>
      </c>
      <c r="M87" s="57">
        <f>M88</f>
        <v>5000</v>
      </c>
    </row>
    <row r="88" spans="1:13" ht="140.25" customHeight="1">
      <c r="A88" s="22">
        <v>75</v>
      </c>
      <c r="B88" s="26" t="s">
        <v>182</v>
      </c>
      <c r="C88" s="26" t="s">
        <v>11</v>
      </c>
      <c r="D88" s="26" t="s">
        <v>51</v>
      </c>
      <c r="E88" s="26" t="s">
        <v>24</v>
      </c>
      <c r="F88" s="26" t="s">
        <v>148</v>
      </c>
      <c r="G88" s="27" t="s">
        <v>24</v>
      </c>
      <c r="H88" s="26" t="s">
        <v>21</v>
      </c>
      <c r="I88" s="26" t="s">
        <v>50</v>
      </c>
      <c r="J88" s="18" t="s">
        <v>215</v>
      </c>
      <c r="K88" s="75">
        <v>5000</v>
      </c>
      <c r="L88" s="75">
        <v>5000</v>
      </c>
      <c r="M88" s="75">
        <v>5000</v>
      </c>
    </row>
    <row r="89" spans="1:13" ht="62.25" customHeight="1">
      <c r="A89" s="22">
        <v>76</v>
      </c>
      <c r="B89" s="26" t="s">
        <v>19</v>
      </c>
      <c r="C89" s="26" t="s">
        <v>11</v>
      </c>
      <c r="D89" s="26" t="s">
        <v>51</v>
      </c>
      <c r="E89" s="26" t="s">
        <v>24</v>
      </c>
      <c r="F89" s="26" t="s">
        <v>177</v>
      </c>
      <c r="G89" s="27" t="s">
        <v>24</v>
      </c>
      <c r="H89" s="26" t="s">
        <v>21</v>
      </c>
      <c r="I89" s="26" t="s">
        <v>50</v>
      </c>
      <c r="J89" s="39" t="s">
        <v>216</v>
      </c>
      <c r="K89" s="57">
        <f>K90</f>
        <v>31000</v>
      </c>
      <c r="L89" s="57">
        <f>L90</f>
        <v>40000</v>
      </c>
      <c r="M89" s="57">
        <f>M90</f>
        <v>45000</v>
      </c>
    </row>
    <row r="90" spans="1:13" ht="94.5" customHeight="1">
      <c r="A90" s="22">
        <v>77</v>
      </c>
      <c r="B90" s="26" t="s">
        <v>182</v>
      </c>
      <c r="C90" s="26" t="s">
        <v>11</v>
      </c>
      <c r="D90" s="26" t="s">
        <v>51</v>
      </c>
      <c r="E90" s="26" t="s">
        <v>24</v>
      </c>
      <c r="F90" s="26" t="s">
        <v>178</v>
      </c>
      <c r="G90" s="27" t="s">
        <v>24</v>
      </c>
      <c r="H90" s="26" t="s">
        <v>21</v>
      </c>
      <c r="I90" s="26" t="s">
        <v>50</v>
      </c>
      <c r="J90" s="39" t="s">
        <v>217</v>
      </c>
      <c r="K90" s="75">
        <v>31000</v>
      </c>
      <c r="L90" s="75">
        <v>40000</v>
      </c>
      <c r="M90" s="75">
        <v>45000</v>
      </c>
    </row>
    <row r="91" spans="1:13" ht="79.5" customHeight="1">
      <c r="A91" s="22">
        <v>78</v>
      </c>
      <c r="B91" s="26" t="s">
        <v>19</v>
      </c>
      <c r="C91" s="26" t="s">
        <v>11</v>
      </c>
      <c r="D91" s="26" t="s">
        <v>51</v>
      </c>
      <c r="E91" s="26" t="s">
        <v>24</v>
      </c>
      <c r="F91" s="26" t="s">
        <v>145</v>
      </c>
      <c r="G91" s="27" t="s">
        <v>24</v>
      </c>
      <c r="H91" s="26" t="s">
        <v>21</v>
      </c>
      <c r="I91" s="26" t="s">
        <v>50</v>
      </c>
      <c r="J91" s="30" t="s">
        <v>218</v>
      </c>
      <c r="K91" s="56">
        <f>K92+K93</f>
        <v>50000</v>
      </c>
      <c r="L91" s="56">
        <f>L92+L93</f>
        <v>50000</v>
      </c>
      <c r="M91" s="56">
        <f>M92+M93</f>
        <v>50000</v>
      </c>
    </row>
    <row r="92" spans="1:13" ht="101.25" customHeight="1">
      <c r="A92" s="59">
        <v>79</v>
      </c>
      <c r="B92" s="60" t="s">
        <v>199</v>
      </c>
      <c r="C92" s="60" t="s">
        <v>11</v>
      </c>
      <c r="D92" s="60" t="s">
        <v>51</v>
      </c>
      <c r="E92" s="60" t="s">
        <v>24</v>
      </c>
      <c r="F92" s="60" t="s">
        <v>146</v>
      </c>
      <c r="G92" s="61" t="s">
        <v>24</v>
      </c>
      <c r="H92" s="60" t="s">
        <v>21</v>
      </c>
      <c r="I92" s="60" t="s">
        <v>50</v>
      </c>
      <c r="J92" s="62" t="s">
        <v>219</v>
      </c>
      <c r="K92" s="55">
        <v>900</v>
      </c>
      <c r="L92" s="55">
        <v>900</v>
      </c>
      <c r="M92" s="55">
        <v>900</v>
      </c>
    </row>
    <row r="93" spans="1:13" ht="96" customHeight="1">
      <c r="A93" s="59">
        <v>80</v>
      </c>
      <c r="B93" s="60" t="s">
        <v>182</v>
      </c>
      <c r="C93" s="60" t="s">
        <v>11</v>
      </c>
      <c r="D93" s="60" t="s">
        <v>51</v>
      </c>
      <c r="E93" s="60" t="s">
        <v>24</v>
      </c>
      <c r="F93" s="60" t="s">
        <v>146</v>
      </c>
      <c r="G93" s="61" t="s">
        <v>24</v>
      </c>
      <c r="H93" s="60" t="s">
        <v>21</v>
      </c>
      <c r="I93" s="60" t="s">
        <v>50</v>
      </c>
      <c r="J93" s="62" t="s">
        <v>219</v>
      </c>
      <c r="K93" s="55">
        <v>49100</v>
      </c>
      <c r="L93" s="55">
        <v>49100</v>
      </c>
      <c r="M93" s="55">
        <v>49100</v>
      </c>
    </row>
    <row r="94" spans="1:13" ht="33.75" customHeight="1">
      <c r="A94" s="59">
        <v>81</v>
      </c>
      <c r="B94" s="60" t="s">
        <v>19</v>
      </c>
      <c r="C94" s="60" t="s">
        <v>11</v>
      </c>
      <c r="D94" s="60" t="s">
        <v>51</v>
      </c>
      <c r="E94" s="60" t="s">
        <v>3</v>
      </c>
      <c r="F94" s="60" t="s">
        <v>19</v>
      </c>
      <c r="G94" s="61" t="s">
        <v>20</v>
      </c>
      <c r="H94" s="60" t="s">
        <v>21</v>
      </c>
      <c r="I94" s="60" t="s">
        <v>50</v>
      </c>
      <c r="J94" s="66" t="s">
        <v>237</v>
      </c>
      <c r="K94" s="56">
        <f aca="true" t="shared" si="4" ref="K94:M95">K95</f>
        <v>38000</v>
      </c>
      <c r="L94" s="56">
        <f t="shared" si="4"/>
        <v>20000</v>
      </c>
      <c r="M94" s="56">
        <f t="shared" si="4"/>
        <v>5000</v>
      </c>
    </row>
    <row r="95" spans="1:13" ht="96" customHeight="1">
      <c r="A95" s="59">
        <v>82</v>
      </c>
      <c r="B95" s="60" t="s">
        <v>19</v>
      </c>
      <c r="C95" s="60" t="s">
        <v>11</v>
      </c>
      <c r="D95" s="60" t="s">
        <v>51</v>
      </c>
      <c r="E95" s="60" t="s">
        <v>3</v>
      </c>
      <c r="F95" s="60" t="s">
        <v>42</v>
      </c>
      <c r="G95" s="61" t="s">
        <v>20</v>
      </c>
      <c r="H95" s="60" t="s">
        <v>21</v>
      </c>
      <c r="I95" s="60" t="s">
        <v>50</v>
      </c>
      <c r="J95" s="53" t="s">
        <v>277</v>
      </c>
      <c r="K95" s="55">
        <f t="shared" si="4"/>
        <v>38000</v>
      </c>
      <c r="L95" s="55">
        <f t="shared" si="4"/>
        <v>20000</v>
      </c>
      <c r="M95" s="55">
        <f t="shared" si="4"/>
        <v>5000</v>
      </c>
    </row>
    <row r="96" spans="1:13" ht="83.25" customHeight="1">
      <c r="A96" s="59">
        <v>83</v>
      </c>
      <c r="B96" s="60" t="s">
        <v>182</v>
      </c>
      <c r="C96" s="60" t="s">
        <v>11</v>
      </c>
      <c r="D96" s="60" t="s">
        <v>51</v>
      </c>
      <c r="E96" s="60" t="s">
        <v>3</v>
      </c>
      <c r="F96" s="60" t="s">
        <v>238</v>
      </c>
      <c r="G96" s="61" t="s">
        <v>24</v>
      </c>
      <c r="H96" s="60" t="s">
        <v>21</v>
      </c>
      <c r="I96" s="60" t="s">
        <v>50</v>
      </c>
      <c r="J96" s="53" t="s">
        <v>278</v>
      </c>
      <c r="K96" s="55">
        <v>38000</v>
      </c>
      <c r="L96" s="55">
        <v>20000</v>
      </c>
      <c r="M96" s="55">
        <v>5000</v>
      </c>
    </row>
    <row r="97" spans="1:13" ht="32.25" customHeight="1">
      <c r="A97" s="22">
        <v>84</v>
      </c>
      <c r="B97" s="26" t="s">
        <v>19</v>
      </c>
      <c r="C97" s="26" t="s">
        <v>11</v>
      </c>
      <c r="D97" s="26" t="s">
        <v>51</v>
      </c>
      <c r="E97" s="26" t="s">
        <v>43</v>
      </c>
      <c r="F97" s="26" t="s">
        <v>19</v>
      </c>
      <c r="G97" s="27" t="s">
        <v>24</v>
      </c>
      <c r="H97" s="26" t="s">
        <v>21</v>
      </c>
      <c r="I97" s="26" t="s">
        <v>50</v>
      </c>
      <c r="J97" s="58" t="s">
        <v>191</v>
      </c>
      <c r="K97" s="56">
        <f>K98</f>
        <v>294000</v>
      </c>
      <c r="L97" s="56">
        <f>L98</f>
        <v>241400</v>
      </c>
      <c r="M97" s="56">
        <f>M98</f>
        <v>234900</v>
      </c>
    </row>
    <row r="98" spans="1:13" ht="125.25" customHeight="1">
      <c r="A98" s="22">
        <v>85</v>
      </c>
      <c r="B98" s="26" t="s">
        <v>19</v>
      </c>
      <c r="C98" s="26" t="s">
        <v>11</v>
      </c>
      <c r="D98" s="26" t="s">
        <v>51</v>
      </c>
      <c r="E98" s="26" t="s">
        <v>43</v>
      </c>
      <c r="F98" s="26" t="s">
        <v>48</v>
      </c>
      <c r="G98" s="27" t="s">
        <v>24</v>
      </c>
      <c r="H98" s="26" t="s">
        <v>21</v>
      </c>
      <c r="I98" s="26" t="s">
        <v>50</v>
      </c>
      <c r="J98" s="53" t="s">
        <v>279</v>
      </c>
      <c r="K98" s="56">
        <f>K99+K100</f>
        <v>294000</v>
      </c>
      <c r="L98" s="56">
        <f>L99+L100</f>
        <v>241400</v>
      </c>
      <c r="M98" s="56">
        <f>M99+M100</f>
        <v>234900</v>
      </c>
    </row>
    <row r="99" spans="1:13" ht="132" customHeight="1">
      <c r="A99" s="22">
        <v>86</v>
      </c>
      <c r="B99" s="26" t="s">
        <v>200</v>
      </c>
      <c r="C99" s="26" t="s">
        <v>11</v>
      </c>
      <c r="D99" s="26" t="s">
        <v>51</v>
      </c>
      <c r="E99" s="26" t="s">
        <v>43</v>
      </c>
      <c r="F99" s="26" t="s">
        <v>48</v>
      </c>
      <c r="G99" s="27" t="s">
        <v>24</v>
      </c>
      <c r="H99" s="26" t="s">
        <v>21</v>
      </c>
      <c r="I99" s="26" t="s">
        <v>50</v>
      </c>
      <c r="J99" s="53" t="s">
        <v>279</v>
      </c>
      <c r="K99" s="55">
        <v>290000</v>
      </c>
      <c r="L99" s="55">
        <v>236900</v>
      </c>
      <c r="M99" s="55">
        <v>230000</v>
      </c>
    </row>
    <row r="100" spans="1:13" ht="126">
      <c r="A100" s="22">
        <v>87</v>
      </c>
      <c r="B100" s="26" t="s">
        <v>201</v>
      </c>
      <c r="C100" s="26" t="s">
        <v>11</v>
      </c>
      <c r="D100" s="26" t="s">
        <v>51</v>
      </c>
      <c r="E100" s="26" t="s">
        <v>43</v>
      </c>
      <c r="F100" s="26" t="s">
        <v>48</v>
      </c>
      <c r="G100" s="27" t="s">
        <v>24</v>
      </c>
      <c r="H100" s="26" t="s">
        <v>21</v>
      </c>
      <c r="I100" s="26" t="s">
        <v>50</v>
      </c>
      <c r="J100" s="53" t="s">
        <v>279</v>
      </c>
      <c r="K100" s="55">
        <v>4000</v>
      </c>
      <c r="L100" s="55">
        <v>4500</v>
      </c>
      <c r="M100" s="55">
        <v>4900</v>
      </c>
    </row>
    <row r="101" spans="1:13" ht="19.5" customHeight="1">
      <c r="A101" s="22">
        <v>88</v>
      </c>
      <c r="B101" s="42" t="s">
        <v>19</v>
      </c>
      <c r="C101" s="42" t="s">
        <v>12</v>
      </c>
      <c r="D101" s="42" t="s">
        <v>20</v>
      </c>
      <c r="E101" s="42" t="s">
        <v>20</v>
      </c>
      <c r="F101" s="42" t="s">
        <v>19</v>
      </c>
      <c r="G101" s="42" t="s">
        <v>20</v>
      </c>
      <c r="H101" s="42" t="s">
        <v>21</v>
      </c>
      <c r="I101" s="23" t="s">
        <v>19</v>
      </c>
      <c r="J101" s="43" t="s">
        <v>74</v>
      </c>
      <c r="K101" s="56">
        <f>K102</f>
        <v>982824185</v>
      </c>
      <c r="L101" s="56">
        <f>L102</f>
        <v>900229785</v>
      </c>
      <c r="M101" s="56">
        <f>M102</f>
        <v>892527385</v>
      </c>
    </row>
    <row r="102" spans="1:13" ht="57.75" customHeight="1">
      <c r="A102" s="22">
        <v>89</v>
      </c>
      <c r="B102" s="42" t="s">
        <v>19</v>
      </c>
      <c r="C102" s="42" t="s">
        <v>12</v>
      </c>
      <c r="D102" s="42" t="s">
        <v>30</v>
      </c>
      <c r="E102" s="42" t="s">
        <v>20</v>
      </c>
      <c r="F102" s="42" t="s">
        <v>19</v>
      </c>
      <c r="G102" s="42" t="s">
        <v>20</v>
      </c>
      <c r="H102" s="42" t="s">
        <v>21</v>
      </c>
      <c r="I102" s="23" t="s">
        <v>19</v>
      </c>
      <c r="J102" s="44" t="s">
        <v>75</v>
      </c>
      <c r="K102" s="56">
        <f>K103+K110+K127+K157</f>
        <v>982824185</v>
      </c>
      <c r="L102" s="56">
        <f>L103+L110+L127+L157</f>
        <v>900229785</v>
      </c>
      <c r="M102" s="56">
        <f>M103+M110+M127+M157</f>
        <v>892527385</v>
      </c>
    </row>
    <row r="103" spans="1:13" ht="31.5">
      <c r="A103" s="22">
        <v>90</v>
      </c>
      <c r="B103" s="42" t="s">
        <v>19</v>
      </c>
      <c r="C103" s="42" t="s">
        <v>12</v>
      </c>
      <c r="D103" s="42" t="s">
        <v>30</v>
      </c>
      <c r="E103" s="42" t="s">
        <v>3</v>
      </c>
      <c r="F103" s="42" t="s">
        <v>19</v>
      </c>
      <c r="G103" s="42" t="s">
        <v>20</v>
      </c>
      <c r="H103" s="42" t="s">
        <v>21</v>
      </c>
      <c r="I103" s="23" t="s">
        <v>125</v>
      </c>
      <c r="J103" s="37" t="s">
        <v>187</v>
      </c>
      <c r="K103" s="56">
        <f>K104+K106+K108</f>
        <v>445681600</v>
      </c>
      <c r="L103" s="56">
        <f>L104+L106+L108</f>
        <v>385138200</v>
      </c>
      <c r="M103" s="56">
        <f>M104+M106+M108</f>
        <v>385138200</v>
      </c>
    </row>
    <row r="104" spans="1:13" ht="21" customHeight="1">
      <c r="A104" s="22">
        <v>91</v>
      </c>
      <c r="B104" s="45" t="s">
        <v>53</v>
      </c>
      <c r="C104" s="45" t="s">
        <v>12</v>
      </c>
      <c r="D104" s="45" t="s">
        <v>30</v>
      </c>
      <c r="E104" s="45" t="s">
        <v>106</v>
      </c>
      <c r="F104" s="45" t="s">
        <v>77</v>
      </c>
      <c r="G104" s="45" t="s">
        <v>20</v>
      </c>
      <c r="H104" s="45" t="s">
        <v>21</v>
      </c>
      <c r="I104" s="26" t="s">
        <v>125</v>
      </c>
      <c r="J104" s="64" t="s">
        <v>220</v>
      </c>
      <c r="K104" s="55">
        <f>K105</f>
        <v>302717000</v>
      </c>
      <c r="L104" s="55">
        <f>L105</f>
        <v>242173600</v>
      </c>
      <c r="M104" s="55">
        <f>M105</f>
        <v>242173600</v>
      </c>
    </row>
    <row r="105" spans="1:13" ht="55.5" customHeight="1">
      <c r="A105" s="22">
        <v>92</v>
      </c>
      <c r="B105" s="45" t="s">
        <v>53</v>
      </c>
      <c r="C105" s="45" t="s">
        <v>12</v>
      </c>
      <c r="D105" s="45" t="s">
        <v>30</v>
      </c>
      <c r="E105" s="45" t="s">
        <v>106</v>
      </c>
      <c r="F105" s="45" t="s">
        <v>77</v>
      </c>
      <c r="G105" s="45" t="s">
        <v>36</v>
      </c>
      <c r="H105" s="45" t="s">
        <v>21</v>
      </c>
      <c r="I105" s="26" t="s">
        <v>125</v>
      </c>
      <c r="J105" s="41" t="s">
        <v>149</v>
      </c>
      <c r="K105" s="55">
        <v>302717000</v>
      </c>
      <c r="L105" s="55">
        <v>242173600</v>
      </c>
      <c r="M105" s="55">
        <v>242173600</v>
      </c>
    </row>
    <row r="106" spans="1:13" ht="37.5" customHeight="1">
      <c r="A106" s="22">
        <v>93</v>
      </c>
      <c r="B106" s="45" t="s">
        <v>53</v>
      </c>
      <c r="C106" s="45" t="s">
        <v>12</v>
      </c>
      <c r="D106" s="45" t="s">
        <v>30</v>
      </c>
      <c r="E106" s="45" t="s">
        <v>106</v>
      </c>
      <c r="F106" s="45" t="s">
        <v>116</v>
      </c>
      <c r="G106" s="45" t="s">
        <v>20</v>
      </c>
      <c r="H106" s="45" t="s">
        <v>21</v>
      </c>
      <c r="I106" s="26" t="s">
        <v>125</v>
      </c>
      <c r="J106" s="84" t="s">
        <v>281</v>
      </c>
      <c r="K106" s="55">
        <f>K107</f>
        <v>79542000</v>
      </c>
      <c r="L106" s="55">
        <f>L107</f>
        <v>79542000</v>
      </c>
      <c r="M106" s="55">
        <f>M107</f>
        <v>79542000</v>
      </c>
    </row>
    <row r="107" spans="1:13" ht="52.5" customHeight="1">
      <c r="A107" s="22">
        <v>94</v>
      </c>
      <c r="B107" s="45" t="s">
        <v>53</v>
      </c>
      <c r="C107" s="45" t="s">
        <v>12</v>
      </c>
      <c r="D107" s="45" t="s">
        <v>30</v>
      </c>
      <c r="E107" s="45" t="s">
        <v>106</v>
      </c>
      <c r="F107" s="45" t="s">
        <v>116</v>
      </c>
      <c r="G107" s="45" t="s">
        <v>36</v>
      </c>
      <c r="H107" s="45" t="s">
        <v>21</v>
      </c>
      <c r="I107" s="26" t="s">
        <v>125</v>
      </c>
      <c r="J107" s="46" t="s">
        <v>203</v>
      </c>
      <c r="K107" s="55">
        <v>79542000</v>
      </c>
      <c r="L107" s="55">
        <v>79542000</v>
      </c>
      <c r="M107" s="55">
        <v>79542000</v>
      </c>
    </row>
    <row r="108" spans="1:13" ht="30" customHeight="1">
      <c r="A108" s="22">
        <v>95</v>
      </c>
      <c r="B108" s="45" t="s">
        <v>53</v>
      </c>
      <c r="C108" s="45" t="s">
        <v>12</v>
      </c>
      <c r="D108" s="45" t="s">
        <v>30</v>
      </c>
      <c r="E108" s="45" t="s">
        <v>161</v>
      </c>
      <c r="F108" s="45" t="s">
        <v>78</v>
      </c>
      <c r="G108" s="45" t="s">
        <v>20</v>
      </c>
      <c r="H108" s="45" t="s">
        <v>21</v>
      </c>
      <c r="I108" s="26" t="s">
        <v>125</v>
      </c>
      <c r="J108" s="67" t="s">
        <v>221</v>
      </c>
      <c r="K108" s="55">
        <f>K109</f>
        <v>63422600</v>
      </c>
      <c r="L108" s="55">
        <f>L109</f>
        <v>63422600</v>
      </c>
      <c r="M108" s="55">
        <f>M109</f>
        <v>63422600</v>
      </c>
    </row>
    <row r="109" spans="1:13" ht="30" customHeight="1">
      <c r="A109" s="22">
        <v>96</v>
      </c>
      <c r="B109" s="45" t="s">
        <v>53</v>
      </c>
      <c r="C109" s="45" t="s">
        <v>12</v>
      </c>
      <c r="D109" s="45" t="s">
        <v>30</v>
      </c>
      <c r="E109" s="45" t="s">
        <v>161</v>
      </c>
      <c r="F109" s="45" t="s">
        <v>78</v>
      </c>
      <c r="G109" s="45" t="s">
        <v>36</v>
      </c>
      <c r="H109" s="45" t="s">
        <v>21</v>
      </c>
      <c r="I109" s="26" t="s">
        <v>125</v>
      </c>
      <c r="J109" s="63" t="s">
        <v>168</v>
      </c>
      <c r="K109" s="55">
        <v>63422600</v>
      </c>
      <c r="L109" s="55">
        <v>63422600</v>
      </c>
      <c r="M109" s="55">
        <v>63422600</v>
      </c>
    </row>
    <row r="110" spans="1:13" ht="40.5" customHeight="1">
      <c r="A110" s="22">
        <v>97</v>
      </c>
      <c r="B110" s="42" t="s">
        <v>19</v>
      </c>
      <c r="C110" s="42" t="s">
        <v>12</v>
      </c>
      <c r="D110" s="42" t="s">
        <v>30</v>
      </c>
      <c r="E110" s="42" t="s">
        <v>107</v>
      </c>
      <c r="F110" s="42" t="s">
        <v>19</v>
      </c>
      <c r="G110" s="42" t="s">
        <v>20</v>
      </c>
      <c r="H110" s="42" t="s">
        <v>21</v>
      </c>
      <c r="I110" s="23" t="s">
        <v>125</v>
      </c>
      <c r="J110" s="78" t="s">
        <v>76</v>
      </c>
      <c r="K110" s="56">
        <f>K111+K113+K115+K117+K119</f>
        <v>26249600</v>
      </c>
      <c r="L110" s="56">
        <f>L111+L113+L115+L117+L119</f>
        <v>13377900</v>
      </c>
      <c r="M110" s="56">
        <f>M111+M113+M115+M117+M119</f>
        <v>7092800</v>
      </c>
    </row>
    <row r="111" spans="1:13" ht="81" customHeight="1">
      <c r="A111" s="22">
        <v>98</v>
      </c>
      <c r="B111" s="45" t="s">
        <v>53</v>
      </c>
      <c r="C111" s="45" t="s">
        <v>12</v>
      </c>
      <c r="D111" s="45" t="s">
        <v>30</v>
      </c>
      <c r="E111" s="45" t="s">
        <v>162</v>
      </c>
      <c r="F111" s="45" t="s">
        <v>180</v>
      </c>
      <c r="G111" s="45" t="s">
        <v>20</v>
      </c>
      <c r="H111" s="45" t="s">
        <v>21</v>
      </c>
      <c r="I111" s="26" t="s">
        <v>125</v>
      </c>
      <c r="J111" s="66" t="s">
        <v>222</v>
      </c>
      <c r="K111" s="55">
        <f>K112</f>
        <v>5315600</v>
      </c>
      <c r="L111" s="55">
        <f>L112</f>
        <v>0</v>
      </c>
      <c r="M111" s="55">
        <f>M112</f>
        <v>0</v>
      </c>
    </row>
    <row r="112" spans="1:13" ht="78.75" customHeight="1">
      <c r="A112" s="22">
        <v>99</v>
      </c>
      <c r="B112" s="45" t="s">
        <v>53</v>
      </c>
      <c r="C112" s="45" t="s">
        <v>12</v>
      </c>
      <c r="D112" s="45" t="s">
        <v>30</v>
      </c>
      <c r="E112" s="45" t="s">
        <v>162</v>
      </c>
      <c r="F112" s="45" t="s">
        <v>180</v>
      </c>
      <c r="G112" s="45" t="s">
        <v>36</v>
      </c>
      <c r="H112" s="45" t="s">
        <v>21</v>
      </c>
      <c r="I112" s="26" t="s">
        <v>125</v>
      </c>
      <c r="J112" s="47" t="s">
        <v>192</v>
      </c>
      <c r="K112" s="55">
        <v>5315600</v>
      </c>
      <c r="L112" s="55">
        <v>0</v>
      </c>
      <c r="M112" s="55">
        <v>0</v>
      </c>
    </row>
    <row r="113" spans="1:13" ht="65.25" customHeight="1">
      <c r="A113" s="22">
        <v>100</v>
      </c>
      <c r="B113" s="45" t="s">
        <v>53</v>
      </c>
      <c r="C113" s="45" t="s">
        <v>12</v>
      </c>
      <c r="D113" s="45" t="s">
        <v>30</v>
      </c>
      <c r="E113" s="45" t="s">
        <v>162</v>
      </c>
      <c r="F113" s="45" t="s">
        <v>181</v>
      </c>
      <c r="G113" s="45" t="s">
        <v>20</v>
      </c>
      <c r="H113" s="45" t="s">
        <v>21</v>
      </c>
      <c r="I113" s="26" t="s">
        <v>125</v>
      </c>
      <c r="J113" s="66" t="s">
        <v>223</v>
      </c>
      <c r="K113" s="55">
        <f>K114</f>
        <v>8218400</v>
      </c>
      <c r="L113" s="55">
        <f>L114</f>
        <v>8443600</v>
      </c>
      <c r="M113" s="55">
        <f>M114</f>
        <v>2476800</v>
      </c>
    </row>
    <row r="114" spans="1:13" ht="78.75" customHeight="1">
      <c r="A114" s="22">
        <v>101</v>
      </c>
      <c r="B114" s="45" t="s">
        <v>53</v>
      </c>
      <c r="C114" s="45" t="s">
        <v>12</v>
      </c>
      <c r="D114" s="45" t="s">
        <v>30</v>
      </c>
      <c r="E114" s="45" t="s">
        <v>162</v>
      </c>
      <c r="F114" s="45" t="s">
        <v>181</v>
      </c>
      <c r="G114" s="45" t="s">
        <v>36</v>
      </c>
      <c r="H114" s="45" t="s">
        <v>21</v>
      </c>
      <c r="I114" s="26" t="s">
        <v>125</v>
      </c>
      <c r="J114" s="18" t="s">
        <v>189</v>
      </c>
      <c r="K114" s="55">
        <v>8218400</v>
      </c>
      <c r="L114" s="55">
        <v>8443600</v>
      </c>
      <c r="M114" s="55">
        <v>2476800</v>
      </c>
    </row>
    <row r="115" spans="1:13" ht="30" customHeight="1">
      <c r="A115" s="22">
        <v>102</v>
      </c>
      <c r="B115" s="45" t="s">
        <v>53</v>
      </c>
      <c r="C115" s="45" t="s">
        <v>12</v>
      </c>
      <c r="D115" s="45" t="s">
        <v>30</v>
      </c>
      <c r="E115" s="45" t="s">
        <v>162</v>
      </c>
      <c r="F115" s="45" t="s">
        <v>228</v>
      </c>
      <c r="G115" s="45" t="s">
        <v>20</v>
      </c>
      <c r="H115" s="45" t="s">
        <v>21</v>
      </c>
      <c r="I115" s="26" t="s">
        <v>125</v>
      </c>
      <c r="J115" s="72" t="s">
        <v>242</v>
      </c>
      <c r="K115" s="55">
        <f>K116</f>
        <v>448300</v>
      </c>
      <c r="L115" s="55">
        <f>L116</f>
        <v>448300</v>
      </c>
      <c r="M115" s="55">
        <f>M116</f>
        <v>130000</v>
      </c>
    </row>
    <row r="116" spans="1:13" ht="31.5" customHeight="1">
      <c r="A116" s="22">
        <v>103</v>
      </c>
      <c r="B116" s="45" t="s">
        <v>53</v>
      </c>
      <c r="C116" s="45" t="s">
        <v>12</v>
      </c>
      <c r="D116" s="45" t="s">
        <v>30</v>
      </c>
      <c r="E116" s="45" t="s">
        <v>162</v>
      </c>
      <c r="F116" s="45" t="s">
        <v>228</v>
      </c>
      <c r="G116" s="45" t="s">
        <v>36</v>
      </c>
      <c r="H116" s="45" t="s">
        <v>21</v>
      </c>
      <c r="I116" s="26" t="s">
        <v>125</v>
      </c>
      <c r="J116" s="72" t="s">
        <v>243</v>
      </c>
      <c r="K116" s="55">
        <v>448300</v>
      </c>
      <c r="L116" s="55">
        <v>448300</v>
      </c>
      <c r="M116" s="55">
        <v>130000</v>
      </c>
    </row>
    <row r="117" spans="1:13" ht="38.25" customHeight="1">
      <c r="A117" s="22">
        <v>104</v>
      </c>
      <c r="B117" s="45" t="s">
        <v>53</v>
      </c>
      <c r="C117" s="45" t="s">
        <v>12</v>
      </c>
      <c r="D117" s="45" t="s">
        <v>30</v>
      </c>
      <c r="E117" s="45" t="s">
        <v>162</v>
      </c>
      <c r="F117" s="45" t="s">
        <v>230</v>
      </c>
      <c r="G117" s="45" t="s">
        <v>20</v>
      </c>
      <c r="H117" s="45" t="s">
        <v>21</v>
      </c>
      <c r="I117" s="26" t="s">
        <v>125</v>
      </c>
      <c r="J117" s="83" t="s">
        <v>282</v>
      </c>
      <c r="K117" s="55">
        <f>K118</f>
        <v>6250300</v>
      </c>
      <c r="L117" s="55">
        <f>L118</f>
        <v>0</v>
      </c>
      <c r="M117" s="55">
        <f>M118</f>
        <v>0</v>
      </c>
    </row>
    <row r="118" spans="1:13" ht="52.5" customHeight="1">
      <c r="A118" s="22">
        <v>105</v>
      </c>
      <c r="B118" s="45" t="s">
        <v>53</v>
      </c>
      <c r="C118" s="45" t="s">
        <v>12</v>
      </c>
      <c r="D118" s="45" t="s">
        <v>30</v>
      </c>
      <c r="E118" s="45" t="s">
        <v>162</v>
      </c>
      <c r="F118" s="45" t="s">
        <v>230</v>
      </c>
      <c r="G118" s="45" t="s">
        <v>36</v>
      </c>
      <c r="H118" s="45" t="s">
        <v>21</v>
      </c>
      <c r="I118" s="26" t="s">
        <v>125</v>
      </c>
      <c r="J118" s="72" t="s">
        <v>244</v>
      </c>
      <c r="K118" s="55">
        <v>6250300</v>
      </c>
      <c r="L118" s="55">
        <v>0</v>
      </c>
      <c r="M118" s="55">
        <v>0</v>
      </c>
    </row>
    <row r="119" spans="1:13" ht="30.75" customHeight="1">
      <c r="A119" s="22">
        <v>106</v>
      </c>
      <c r="B119" s="42" t="s">
        <v>19</v>
      </c>
      <c r="C119" s="42" t="s">
        <v>12</v>
      </c>
      <c r="D119" s="42" t="s">
        <v>30</v>
      </c>
      <c r="E119" s="42" t="s">
        <v>108</v>
      </c>
      <c r="F119" s="42" t="s">
        <v>78</v>
      </c>
      <c r="G119" s="42" t="s">
        <v>20</v>
      </c>
      <c r="H119" s="42" t="s">
        <v>21</v>
      </c>
      <c r="I119" s="23" t="s">
        <v>125</v>
      </c>
      <c r="J119" s="68" t="s">
        <v>202</v>
      </c>
      <c r="K119" s="56">
        <f>K120</f>
        <v>6017000</v>
      </c>
      <c r="L119" s="56">
        <f>L120</f>
        <v>4486000</v>
      </c>
      <c r="M119" s="56">
        <f>M120</f>
        <v>4486000</v>
      </c>
    </row>
    <row r="120" spans="1:13" ht="30.75" customHeight="1">
      <c r="A120" s="22">
        <v>107</v>
      </c>
      <c r="B120" s="42" t="s">
        <v>53</v>
      </c>
      <c r="C120" s="42" t="s">
        <v>12</v>
      </c>
      <c r="D120" s="42" t="s">
        <v>30</v>
      </c>
      <c r="E120" s="42" t="s">
        <v>108</v>
      </c>
      <c r="F120" s="42" t="s">
        <v>78</v>
      </c>
      <c r="G120" s="42" t="s">
        <v>36</v>
      </c>
      <c r="H120" s="42" t="s">
        <v>21</v>
      </c>
      <c r="I120" s="23" t="s">
        <v>125</v>
      </c>
      <c r="J120" s="70" t="s">
        <v>227</v>
      </c>
      <c r="K120" s="56">
        <f>SUM(K121:K126)</f>
        <v>6017000</v>
      </c>
      <c r="L120" s="56">
        <f>SUM(L121:L126)</f>
        <v>4486000</v>
      </c>
      <c r="M120" s="56">
        <f>SUM(M121:M126)</f>
        <v>4486000</v>
      </c>
    </row>
    <row r="121" spans="1:13" ht="95.25" customHeight="1">
      <c r="A121" s="22">
        <v>108</v>
      </c>
      <c r="B121" s="45" t="s">
        <v>53</v>
      </c>
      <c r="C121" s="45" t="s">
        <v>12</v>
      </c>
      <c r="D121" s="45" t="s">
        <v>30</v>
      </c>
      <c r="E121" s="45" t="s">
        <v>108</v>
      </c>
      <c r="F121" s="45" t="s">
        <v>78</v>
      </c>
      <c r="G121" s="45" t="s">
        <v>36</v>
      </c>
      <c r="H121" s="45" t="s">
        <v>179</v>
      </c>
      <c r="I121" s="26" t="s">
        <v>125</v>
      </c>
      <c r="J121" s="48" t="s">
        <v>251</v>
      </c>
      <c r="K121" s="55">
        <v>1369900</v>
      </c>
      <c r="L121" s="55">
        <v>0</v>
      </c>
      <c r="M121" s="55">
        <v>0</v>
      </c>
    </row>
    <row r="122" spans="1:13" ht="84.75" customHeight="1">
      <c r="A122" s="22">
        <v>109</v>
      </c>
      <c r="B122" s="45" t="s">
        <v>53</v>
      </c>
      <c r="C122" s="45" t="s">
        <v>12</v>
      </c>
      <c r="D122" s="45" t="s">
        <v>30</v>
      </c>
      <c r="E122" s="45" t="s">
        <v>108</v>
      </c>
      <c r="F122" s="45" t="s">
        <v>78</v>
      </c>
      <c r="G122" s="45" t="s">
        <v>36</v>
      </c>
      <c r="H122" s="45" t="s">
        <v>195</v>
      </c>
      <c r="I122" s="26" t="s">
        <v>125</v>
      </c>
      <c r="J122" s="49" t="s">
        <v>252</v>
      </c>
      <c r="K122" s="55">
        <v>51000</v>
      </c>
      <c r="L122" s="55">
        <v>0</v>
      </c>
      <c r="M122" s="55">
        <v>0</v>
      </c>
    </row>
    <row r="123" spans="1:13" ht="49.5" customHeight="1">
      <c r="A123" s="22">
        <v>110</v>
      </c>
      <c r="B123" s="45" t="s">
        <v>53</v>
      </c>
      <c r="C123" s="45" t="s">
        <v>12</v>
      </c>
      <c r="D123" s="45" t="s">
        <v>30</v>
      </c>
      <c r="E123" s="45" t="s">
        <v>108</v>
      </c>
      <c r="F123" s="45" t="s">
        <v>78</v>
      </c>
      <c r="G123" s="45" t="s">
        <v>36</v>
      </c>
      <c r="H123" s="45" t="s">
        <v>79</v>
      </c>
      <c r="I123" s="26" t="s">
        <v>125</v>
      </c>
      <c r="J123" s="50" t="s">
        <v>253</v>
      </c>
      <c r="K123" s="55">
        <v>496300</v>
      </c>
      <c r="L123" s="55">
        <v>386200</v>
      </c>
      <c r="M123" s="55">
        <v>386200</v>
      </c>
    </row>
    <row r="124" spans="1:13" ht="54" customHeight="1">
      <c r="A124" s="22">
        <v>111</v>
      </c>
      <c r="B124" s="45" t="s">
        <v>53</v>
      </c>
      <c r="C124" s="45" t="s">
        <v>12</v>
      </c>
      <c r="D124" s="45" t="s">
        <v>30</v>
      </c>
      <c r="E124" s="45" t="s">
        <v>108</v>
      </c>
      <c r="F124" s="45" t="s">
        <v>78</v>
      </c>
      <c r="G124" s="45" t="s">
        <v>36</v>
      </c>
      <c r="H124" s="45" t="s">
        <v>150</v>
      </c>
      <c r="I124" s="26" t="s">
        <v>125</v>
      </c>
      <c r="J124" s="50" t="s">
        <v>254</v>
      </c>
      <c r="K124" s="55">
        <v>464200</v>
      </c>
      <c r="L124" s="55">
        <v>464200</v>
      </c>
      <c r="M124" s="55">
        <v>464200</v>
      </c>
    </row>
    <row r="125" spans="1:13" ht="66" customHeight="1">
      <c r="A125" s="22">
        <v>112</v>
      </c>
      <c r="B125" s="45" t="s">
        <v>53</v>
      </c>
      <c r="C125" s="45" t="s">
        <v>12</v>
      </c>
      <c r="D125" s="45" t="s">
        <v>30</v>
      </c>
      <c r="E125" s="45" t="s">
        <v>108</v>
      </c>
      <c r="F125" s="45" t="s">
        <v>78</v>
      </c>
      <c r="G125" s="45" t="s">
        <v>36</v>
      </c>
      <c r="H125" s="45" t="s">
        <v>163</v>
      </c>
      <c r="I125" s="26" t="s">
        <v>125</v>
      </c>
      <c r="J125" s="49" t="s">
        <v>255</v>
      </c>
      <c r="K125" s="55">
        <v>2818000</v>
      </c>
      <c r="L125" s="55">
        <v>2818000</v>
      </c>
      <c r="M125" s="55">
        <v>2818000</v>
      </c>
    </row>
    <row r="126" spans="1:13" ht="54.75" customHeight="1">
      <c r="A126" s="22">
        <v>113</v>
      </c>
      <c r="B126" s="45" t="s">
        <v>53</v>
      </c>
      <c r="C126" s="45" t="s">
        <v>12</v>
      </c>
      <c r="D126" s="45" t="s">
        <v>30</v>
      </c>
      <c r="E126" s="45" t="s">
        <v>108</v>
      </c>
      <c r="F126" s="45" t="s">
        <v>78</v>
      </c>
      <c r="G126" s="45" t="s">
        <v>36</v>
      </c>
      <c r="H126" s="45" t="s">
        <v>194</v>
      </c>
      <c r="I126" s="26" t="s">
        <v>125</v>
      </c>
      <c r="J126" s="54" t="s">
        <v>256</v>
      </c>
      <c r="K126" s="55">
        <v>817600</v>
      </c>
      <c r="L126" s="55">
        <v>817600</v>
      </c>
      <c r="M126" s="55">
        <v>817600</v>
      </c>
    </row>
    <row r="127" spans="1:13" ht="31.5">
      <c r="A127" s="22">
        <v>114</v>
      </c>
      <c r="B127" s="42" t="s">
        <v>19</v>
      </c>
      <c r="C127" s="42" t="s">
        <v>12</v>
      </c>
      <c r="D127" s="42" t="s">
        <v>30</v>
      </c>
      <c r="E127" s="42" t="s">
        <v>1</v>
      </c>
      <c r="F127" s="42" t="s">
        <v>19</v>
      </c>
      <c r="G127" s="42" t="s">
        <v>20</v>
      </c>
      <c r="H127" s="42" t="s">
        <v>21</v>
      </c>
      <c r="I127" s="23" t="s">
        <v>125</v>
      </c>
      <c r="J127" s="44" t="s">
        <v>188</v>
      </c>
      <c r="K127" s="56">
        <f>K128+K149+K151+K153+K155</f>
        <v>507106500</v>
      </c>
      <c r="L127" s="56">
        <f>L128+L149+L151+L153+L155</f>
        <v>497927200</v>
      </c>
      <c r="M127" s="56">
        <f>M128+M149+M151+M153+M155</f>
        <v>496509900</v>
      </c>
    </row>
    <row r="128" spans="1:13" ht="47.25">
      <c r="A128" s="22">
        <v>115</v>
      </c>
      <c r="B128" s="42" t="s">
        <v>53</v>
      </c>
      <c r="C128" s="42" t="s">
        <v>12</v>
      </c>
      <c r="D128" s="42" t="s">
        <v>30</v>
      </c>
      <c r="E128" s="42" t="s">
        <v>1</v>
      </c>
      <c r="F128" s="42" t="s">
        <v>80</v>
      </c>
      <c r="G128" s="42" t="s">
        <v>20</v>
      </c>
      <c r="H128" s="42" t="s">
        <v>21</v>
      </c>
      <c r="I128" s="23" t="s">
        <v>125</v>
      </c>
      <c r="J128" s="82" t="s">
        <v>245</v>
      </c>
      <c r="K128" s="56">
        <f>K129</f>
        <v>490045900</v>
      </c>
      <c r="L128" s="56">
        <f>L129</f>
        <v>483562400</v>
      </c>
      <c r="M128" s="56">
        <f>M129</f>
        <v>483562400</v>
      </c>
    </row>
    <row r="129" spans="1:13" ht="52.5" customHeight="1">
      <c r="A129" s="22">
        <v>116</v>
      </c>
      <c r="B129" s="42" t="s">
        <v>53</v>
      </c>
      <c r="C129" s="42" t="s">
        <v>12</v>
      </c>
      <c r="D129" s="42" t="s">
        <v>30</v>
      </c>
      <c r="E129" s="42" t="s">
        <v>1</v>
      </c>
      <c r="F129" s="42" t="s">
        <v>80</v>
      </c>
      <c r="G129" s="42" t="s">
        <v>36</v>
      </c>
      <c r="H129" s="42" t="s">
        <v>21</v>
      </c>
      <c r="I129" s="23" t="s">
        <v>125</v>
      </c>
      <c r="J129" s="82" t="s">
        <v>250</v>
      </c>
      <c r="K129" s="56">
        <f>SUM(K130:K148)</f>
        <v>490045900</v>
      </c>
      <c r="L129" s="56">
        <f>SUM(L130:L148)</f>
        <v>483562400</v>
      </c>
      <c r="M129" s="56">
        <f>SUM(M130:M148)</f>
        <v>483562400</v>
      </c>
    </row>
    <row r="130" spans="1:13" ht="114.75" customHeight="1">
      <c r="A130" s="22">
        <v>117</v>
      </c>
      <c r="B130" s="45" t="s">
        <v>53</v>
      </c>
      <c r="C130" s="45" t="s">
        <v>12</v>
      </c>
      <c r="D130" s="45" t="s">
        <v>30</v>
      </c>
      <c r="E130" s="45" t="s">
        <v>1</v>
      </c>
      <c r="F130" s="45" t="s">
        <v>80</v>
      </c>
      <c r="G130" s="45" t="s">
        <v>36</v>
      </c>
      <c r="H130" s="45" t="s">
        <v>152</v>
      </c>
      <c r="I130" s="26" t="s">
        <v>125</v>
      </c>
      <c r="J130" s="50" t="s">
        <v>257</v>
      </c>
      <c r="K130" s="55">
        <v>1306900</v>
      </c>
      <c r="L130" s="55">
        <v>1306900</v>
      </c>
      <c r="M130" s="55">
        <v>1306900</v>
      </c>
    </row>
    <row r="131" spans="1:13" ht="276" customHeight="1">
      <c r="A131" s="22">
        <v>118</v>
      </c>
      <c r="B131" s="45" t="s">
        <v>53</v>
      </c>
      <c r="C131" s="45" t="s">
        <v>12</v>
      </c>
      <c r="D131" s="45" t="s">
        <v>30</v>
      </c>
      <c r="E131" s="45" t="s">
        <v>1</v>
      </c>
      <c r="F131" s="45" t="s">
        <v>80</v>
      </c>
      <c r="G131" s="45" t="s">
        <v>36</v>
      </c>
      <c r="H131" s="45" t="s">
        <v>104</v>
      </c>
      <c r="I131" s="26" t="s">
        <v>125</v>
      </c>
      <c r="J131" s="51" t="s">
        <v>258</v>
      </c>
      <c r="K131" s="55">
        <v>37602000</v>
      </c>
      <c r="L131" s="55">
        <v>37602000</v>
      </c>
      <c r="M131" s="55">
        <v>37602000</v>
      </c>
    </row>
    <row r="132" spans="1:13" ht="256.5" customHeight="1">
      <c r="A132" s="22">
        <v>119</v>
      </c>
      <c r="B132" s="45" t="s">
        <v>53</v>
      </c>
      <c r="C132" s="45" t="s">
        <v>12</v>
      </c>
      <c r="D132" s="45" t="s">
        <v>30</v>
      </c>
      <c r="E132" s="45" t="s">
        <v>1</v>
      </c>
      <c r="F132" s="45" t="s">
        <v>80</v>
      </c>
      <c r="G132" s="45" t="s">
        <v>36</v>
      </c>
      <c r="H132" s="45" t="s">
        <v>105</v>
      </c>
      <c r="I132" s="26" t="s">
        <v>125</v>
      </c>
      <c r="J132" s="51" t="s">
        <v>259</v>
      </c>
      <c r="K132" s="55">
        <v>47467200</v>
      </c>
      <c r="L132" s="55">
        <v>47467200</v>
      </c>
      <c r="M132" s="55">
        <v>47467200</v>
      </c>
    </row>
    <row r="133" spans="1:13" ht="131.25" customHeight="1">
      <c r="A133" s="22">
        <v>120</v>
      </c>
      <c r="B133" s="45" t="s">
        <v>53</v>
      </c>
      <c r="C133" s="45" t="s">
        <v>12</v>
      </c>
      <c r="D133" s="45" t="s">
        <v>30</v>
      </c>
      <c r="E133" s="45" t="s">
        <v>1</v>
      </c>
      <c r="F133" s="45" t="s">
        <v>80</v>
      </c>
      <c r="G133" s="45" t="s">
        <v>36</v>
      </c>
      <c r="H133" s="45" t="s">
        <v>91</v>
      </c>
      <c r="I133" s="26" t="s">
        <v>125</v>
      </c>
      <c r="J133" s="50" t="s">
        <v>260</v>
      </c>
      <c r="K133" s="55">
        <v>25000</v>
      </c>
      <c r="L133" s="55">
        <v>25000</v>
      </c>
      <c r="M133" s="55">
        <v>25000</v>
      </c>
    </row>
    <row r="134" spans="1:13" ht="111" customHeight="1">
      <c r="A134" s="22">
        <v>121</v>
      </c>
      <c r="B134" s="45" t="s">
        <v>53</v>
      </c>
      <c r="C134" s="45" t="s">
        <v>12</v>
      </c>
      <c r="D134" s="45" t="s">
        <v>30</v>
      </c>
      <c r="E134" s="45" t="s">
        <v>1</v>
      </c>
      <c r="F134" s="45" t="s">
        <v>80</v>
      </c>
      <c r="G134" s="45" t="s">
        <v>36</v>
      </c>
      <c r="H134" s="45" t="s">
        <v>88</v>
      </c>
      <c r="I134" s="26" t="s">
        <v>125</v>
      </c>
      <c r="J134" s="50" t="s">
        <v>261</v>
      </c>
      <c r="K134" s="55">
        <v>88000</v>
      </c>
      <c r="L134" s="55">
        <v>88000</v>
      </c>
      <c r="M134" s="55">
        <v>88000</v>
      </c>
    </row>
    <row r="135" spans="1:13" ht="85.5" customHeight="1">
      <c r="A135" s="22">
        <v>122</v>
      </c>
      <c r="B135" s="45" t="s">
        <v>53</v>
      </c>
      <c r="C135" s="45" t="s">
        <v>12</v>
      </c>
      <c r="D135" s="45" t="s">
        <v>30</v>
      </c>
      <c r="E135" s="45" t="s">
        <v>1</v>
      </c>
      <c r="F135" s="45" t="s">
        <v>80</v>
      </c>
      <c r="G135" s="45" t="s">
        <v>36</v>
      </c>
      <c r="H135" s="45" t="s">
        <v>85</v>
      </c>
      <c r="I135" s="26" t="s">
        <v>125</v>
      </c>
      <c r="J135" s="50" t="s">
        <v>262</v>
      </c>
      <c r="K135" s="55">
        <v>4394800</v>
      </c>
      <c r="L135" s="55">
        <v>4394800</v>
      </c>
      <c r="M135" s="55">
        <v>4394800</v>
      </c>
    </row>
    <row r="136" spans="1:13" ht="84.75" customHeight="1">
      <c r="A136" s="22">
        <v>123</v>
      </c>
      <c r="B136" s="45" t="s">
        <v>53</v>
      </c>
      <c r="C136" s="45" t="s">
        <v>12</v>
      </c>
      <c r="D136" s="45" t="s">
        <v>30</v>
      </c>
      <c r="E136" s="45" t="s">
        <v>1</v>
      </c>
      <c r="F136" s="45" t="s">
        <v>80</v>
      </c>
      <c r="G136" s="45" t="s">
        <v>36</v>
      </c>
      <c r="H136" s="45" t="s">
        <v>92</v>
      </c>
      <c r="I136" s="26" t="s">
        <v>125</v>
      </c>
      <c r="J136" s="50" t="s">
        <v>263</v>
      </c>
      <c r="K136" s="55">
        <v>744100</v>
      </c>
      <c r="L136" s="55">
        <v>722700</v>
      </c>
      <c r="M136" s="55">
        <v>722700</v>
      </c>
    </row>
    <row r="137" spans="1:13" ht="81.75" customHeight="1">
      <c r="A137" s="22">
        <v>124</v>
      </c>
      <c r="B137" s="45" t="s">
        <v>53</v>
      </c>
      <c r="C137" s="45" t="s">
        <v>12</v>
      </c>
      <c r="D137" s="45" t="s">
        <v>30</v>
      </c>
      <c r="E137" s="45" t="s">
        <v>1</v>
      </c>
      <c r="F137" s="45" t="s">
        <v>80</v>
      </c>
      <c r="G137" s="45" t="s">
        <v>36</v>
      </c>
      <c r="H137" s="45" t="s">
        <v>89</v>
      </c>
      <c r="I137" s="26" t="s">
        <v>125</v>
      </c>
      <c r="J137" s="50" t="s">
        <v>264</v>
      </c>
      <c r="K137" s="55">
        <v>108900</v>
      </c>
      <c r="L137" s="55">
        <v>108900</v>
      </c>
      <c r="M137" s="55">
        <v>108900</v>
      </c>
    </row>
    <row r="138" spans="1:13" ht="66.75" customHeight="1">
      <c r="A138" s="22">
        <v>125</v>
      </c>
      <c r="B138" s="45" t="s">
        <v>53</v>
      </c>
      <c r="C138" s="45" t="s">
        <v>12</v>
      </c>
      <c r="D138" s="45" t="s">
        <v>30</v>
      </c>
      <c r="E138" s="45" t="s">
        <v>1</v>
      </c>
      <c r="F138" s="45" t="s">
        <v>80</v>
      </c>
      <c r="G138" s="45" t="s">
        <v>36</v>
      </c>
      <c r="H138" s="45" t="s">
        <v>87</v>
      </c>
      <c r="I138" s="26" t="s">
        <v>125</v>
      </c>
      <c r="J138" s="50" t="s">
        <v>265</v>
      </c>
      <c r="K138" s="55">
        <v>3256000</v>
      </c>
      <c r="L138" s="55">
        <v>3256000</v>
      </c>
      <c r="M138" s="55">
        <v>3256000</v>
      </c>
    </row>
    <row r="139" spans="1:13" ht="153" customHeight="1">
      <c r="A139" s="22">
        <v>126</v>
      </c>
      <c r="B139" s="45" t="s">
        <v>53</v>
      </c>
      <c r="C139" s="45" t="s">
        <v>12</v>
      </c>
      <c r="D139" s="45" t="s">
        <v>30</v>
      </c>
      <c r="E139" s="45" t="s">
        <v>1</v>
      </c>
      <c r="F139" s="45" t="s">
        <v>80</v>
      </c>
      <c r="G139" s="45" t="s">
        <v>36</v>
      </c>
      <c r="H139" s="45" t="s">
        <v>84</v>
      </c>
      <c r="I139" s="26" t="s">
        <v>125</v>
      </c>
      <c r="J139" s="50" t="s">
        <v>266</v>
      </c>
      <c r="K139" s="55">
        <v>408000</v>
      </c>
      <c r="L139" s="55">
        <v>408000</v>
      </c>
      <c r="M139" s="55">
        <v>408000</v>
      </c>
    </row>
    <row r="140" spans="1:13" ht="274.5" customHeight="1">
      <c r="A140" s="22">
        <v>127</v>
      </c>
      <c r="B140" s="45" t="s">
        <v>53</v>
      </c>
      <c r="C140" s="45" t="s">
        <v>12</v>
      </c>
      <c r="D140" s="45" t="s">
        <v>30</v>
      </c>
      <c r="E140" s="45" t="s">
        <v>1</v>
      </c>
      <c r="F140" s="45" t="s">
        <v>80</v>
      </c>
      <c r="G140" s="45" t="s">
        <v>36</v>
      </c>
      <c r="H140" s="45" t="s">
        <v>81</v>
      </c>
      <c r="I140" s="26" t="s">
        <v>125</v>
      </c>
      <c r="J140" s="50" t="s">
        <v>267</v>
      </c>
      <c r="K140" s="55">
        <v>244354600</v>
      </c>
      <c r="L140" s="55">
        <v>244354600</v>
      </c>
      <c r="M140" s="55">
        <v>244354600</v>
      </c>
    </row>
    <row r="141" spans="1:13" ht="123" customHeight="1">
      <c r="A141" s="22">
        <v>128</v>
      </c>
      <c r="B141" s="45" t="s">
        <v>53</v>
      </c>
      <c r="C141" s="45" t="s">
        <v>12</v>
      </c>
      <c r="D141" s="45" t="s">
        <v>30</v>
      </c>
      <c r="E141" s="45" t="s">
        <v>1</v>
      </c>
      <c r="F141" s="45" t="s">
        <v>80</v>
      </c>
      <c r="G141" s="45" t="s">
        <v>36</v>
      </c>
      <c r="H141" s="45" t="s">
        <v>83</v>
      </c>
      <c r="I141" s="26" t="s">
        <v>125</v>
      </c>
      <c r="J141" s="50" t="s">
        <v>268</v>
      </c>
      <c r="K141" s="55">
        <v>35015600</v>
      </c>
      <c r="L141" s="55">
        <v>34638400</v>
      </c>
      <c r="M141" s="55">
        <v>34638400</v>
      </c>
    </row>
    <row r="142" spans="1:13" ht="100.5" customHeight="1">
      <c r="A142" s="22">
        <v>129</v>
      </c>
      <c r="B142" s="45" t="s">
        <v>53</v>
      </c>
      <c r="C142" s="45" t="s">
        <v>12</v>
      </c>
      <c r="D142" s="45" t="s">
        <v>30</v>
      </c>
      <c r="E142" s="45" t="s">
        <v>1</v>
      </c>
      <c r="F142" s="45" t="s">
        <v>80</v>
      </c>
      <c r="G142" s="45" t="s">
        <v>36</v>
      </c>
      <c r="H142" s="45" t="s">
        <v>96</v>
      </c>
      <c r="I142" s="26" t="s">
        <v>125</v>
      </c>
      <c r="J142" s="50" t="s">
        <v>269</v>
      </c>
      <c r="K142" s="55">
        <v>16390900</v>
      </c>
      <c r="L142" s="55">
        <v>16390900</v>
      </c>
      <c r="M142" s="55">
        <v>16390900</v>
      </c>
    </row>
    <row r="143" spans="1:13" ht="193.5" customHeight="1">
      <c r="A143" s="22">
        <v>130</v>
      </c>
      <c r="B143" s="45" t="s">
        <v>53</v>
      </c>
      <c r="C143" s="45" t="s">
        <v>12</v>
      </c>
      <c r="D143" s="45" t="s">
        <v>30</v>
      </c>
      <c r="E143" s="45" t="s">
        <v>1</v>
      </c>
      <c r="F143" s="45" t="s">
        <v>80</v>
      </c>
      <c r="G143" s="45" t="s">
        <v>36</v>
      </c>
      <c r="H143" s="45" t="s">
        <v>151</v>
      </c>
      <c r="I143" s="26" t="s">
        <v>125</v>
      </c>
      <c r="J143" s="50" t="s">
        <v>270</v>
      </c>
      <c r="K143" s="55">
        <v>446400</v>
      </c>
      <c r="L143" s="55">
        <v>356500</v>
      </c>
      <c r="M143" s="55">
        <v>356500</v>
      </c>
    </row>
    <row r="144" spans="1:13" ht="261.75" customHeight="1">
      <c r="A144" s="22">
        <v>131</v>
      </c>
      <c r="B144" s="45" t="s">
        <v>53</v>
      </c>
      <c r="C144" s="45" t="s">
        <v>12</v>
      </c>
      <c r="D144" s="45" t="s">
        <v>30</v>
      </c>
      <c r="E144" s="45" t="s">
        <v>1</v>
      </c>
      <c r="F144" s="45" t="s">
        <v>80</v>
      </c>
      <c r="G144" s="45" t="s">
        <v>36</v>
      </c>
      <c r="H144" s="45" t="s">
        <v>82</v>
      </c>
      <c r="I144" s="26" t="s">
        <v>125</v>
      </c>
      <c r="J144" s="50" t="s">
        <v>271</v>
      </c>
      <c r="K144" s="55">
        <v>61956900</v>
      </c>
      <c r="L144" s="55">
        <v>61956900</v>
      </c>
      <c r="M144" s="55">
        <v>61956900</v>
      </c>
    </row>
    <row r="145" spans="1:13" ht="102" customHeight="1">
      <c r="A145" s="22">
        <v>132</v>
      </c>
      <c r="B145" s="45" t="s">
        <v>53</v>
      </c>
      <c r="C145" s="45" t="s">
        <v>12</v>
      </c>
      <c r="D145" s="45" t="s">
        <v>30</v>
      </c>
      <c r="E145" s="45" t="s">
        <v>1</v>
      </c>
      <c r="F145" s="45" t="s">
        <v>80</v>
      </c>
      <c r="G145" s="45" t="s">
        <v>36</v>
      </c>
      <c r="H145" s="45" t="s">
        <v>90</v>
      </c>
      <c r="I145" s="26" t="s">
        <v>125</v>
      </c>
      <c r="J145" s="50" t="s">
        <v>272</v>
      </c>
      <c r="K145" s="55">
        <v>29975100</v>
      </c>
      <c r="L145" s="55">
        <v>23980100</v>
      </c>
      <c r="M145" s="55">
        <v>23980100</v>
      </c>
    </row>
    <row r="146" spans="1:13" ht="96" customHeight="1">
      <c r="A146" s="22">
        <v>133</v>
      </c>
      <c r="B146" s="45" t="s">
        <v>53</v>
      </c>
      <c r="C146" s="45" t="s">
        <v>12</v>
      </c>
      <c r="D146" s="45" t="s">
        <v>30</v>
      </c>
      <c r="E146" s="45" t="s">
        <v>1</v>
      </c>
      <c r="F146" s="45" t="s">
        <v>80</v>
      </c>
      <c r="G146" s="45" t="s">
        <v>36</v>
      </c>
      <c r="H146" s="45" t="s">
        <v>86</v>
      </c>
      <c r="I146" s="26" t="s">
        <v>125</v>
      </c>
      <c r="J146" s="50" t="s">
        <v>273</v>
      </c>
      <c r="K146" s="55">
        <v>866000</v>
      </c>
      <c r="L146" s="55">
        <v>866000</v>
      </c>
      <c r="M146" s="55">
        <v>866000</v>
      </c>
    </row>
    <row r="147" spans="1:13" ht="58.5" customHeight="1">
      <c r="A147" s="22">
        <v>134</v>
      </c>
      <c r="B147" s="45" t="s">
        <v>53</v>
      </c>
      <c r="C147" s="45" t="s">
        <v>12</v>
      </c>
      <c r="D147" s="45" t="s">
        <v>30</v>
      </c>
      <c r="E147" s="45" t="s">
        <v>1</v>
      </c>
      <c r="F147" s="45" t="s">
        <v>80</v>
      </c>
      <c r="G147" s="45" t="s">
        <v>36</v>
      </c>
      <c r="H147" s="45" t="s">
        <v>115</v>
      </c>
      <c r="I147" s="26" t="s">
        <v>125</v>
      </c>
      <c r="J147" s="50" t="s">
        <v>274</v>
      </c>
      <c r="K147" s="55">
        <v>5555400</v>
      </c>
      <c r="L147" s="55">
        <v>5555400</v>
      </c>
      <c r="M147" s="55">
        <v>5555400</v>
      </c>
    </row>
    <row r="148" spans="1:13" ht="162" customHeight="1">
      <c r="A148" s="22">
        <v>135</v>
      </c>
      <c r="B148" s="45" t="s">
        <v>53</v>
      </c>
      <c r="C148" s="45" t="s">
        <v>12</v>
      </c>
      <c r="D148" s="45" t="s">
        <v>30</v>
      </c>
      <c r="E148" s="45" t="s">
        <v>1</v>
      </c>
      <c r="F148" s="45" t="s">
        <v>80</v>
      </c>
      <c r="G148" s="45" t="s">
        <v>36</v>
      </c>
      <c r="H148" s="45" t="s">
        <v>196</v>
      </c>
      <c r="I148" s="26" t="s">
        <v>125</v>
      </c>
      <c r="J148" s="50" t="s">
        <v>275</v>
      </c>
      <c r="K148" s="55">
        <v>84100</v>
      </c>
      <c r="L148" s="55">
        <v>84100</v>
      </c>
      <c r="M148" s="55">
        <v>84100</v>
      </c>
    </row>
    <row r="149" spans="1:13" ht="78.75" customHeight="1">
      <c r="A149" s="22">
        <v>136</v>
      </c>
      <c r="B149" s="42" t="s">
        <v>53</v>
      </c>
      <c r="C149" s="42" t="s">
        <v>12</v>
      </c>
      <c r="D149" s="42" t="s">
        <v>30</v>
      </c>
      <c r="E149" s="42" t="s">
        <v>1</v>
      </c>
      <c r="F149" s="42" t="s">
        <v>164</v>
      </c>
      <c r="G149" s="42" t="s">
        <v>20</v>
      </c>
      <c r="H149" s="42" t="s">
        <v>21</v>
      </c>
      <c r="I149" s="23" t="s">
        <v>125</v>
      </c>
      <c r="J149" s="69" t="s">
        <v>224</v>
      </c>
      <c r="K149" s="56">
        <f>K150</f>
        <v>1905000</v>
      </c>
      <c r="L149" s="56">
        <f>L150</f>
        <v>1905000</v>
      </c>
      <c r="M149" s="56">
        <f>M150</f>
        <v>1905000</v>
      </c>
    </row>
    <row r="150" spans="1:13" ht="99.75" customHeight="1">
      <c r="A150" s="22">
        <v>137</v>
      </c>
      <c r="B150" s="45" t="s">
        <v>53</v>
      </c>
      <c r="C150" s="45" t="s">
        <v>12</v>
      </c>
      <c r="D150" s="45" t="s">
        <v>30</v>
      </c>
      <c r="E150" s="45" t="s">
        <v>1</v>
      </c>
      <c r="F150" s="45" t="s">
        <v>164</v>
      </c>
      <c r="G150" s="45" t="s">
        <v>36</v>
      </c>
      <c r="H150" s="45" t="s">
        <v>21</v>
      </c>
      <c r="I150" s="26" t="s">
        <v>125</v>
      </c>
      <c r="J150" s="49" t="s">
        <v>276</v>
      </c>
      <c r="K150" s="55">
        <v>1905000</v>
      </c>
      <c r="L150" s="55">
        <v>1905000</v>
      </c>
      <c r="M150" s="55">
        <v>1905000</v>
      </c>
    </row>
    <row r="151" spans="1:13" ht="86.25" customHeight="1">
      <c r="A151" s="22">
        <v>138</v>
      </c>
      <c r="B151" s="42" t="s">
        <v>53</v>
      </c>
      <c r="C151" s="42" t="s">
        <v>12</v>
      </c>
      <c r="D151" s="42" t="s">
        <v>30</v>
      </c>
      <c r="E151" s="42" t="s">
        <v>109</v>
      </c>
      <c r="F151" s="42" t="s">
        <v>229</v>
      </c>
      <c r="G151" s="42" t="s">
        <v>20</v>
      </c>
      <c r="H151" s="42" t="s">
        <v>21</v>
      </c>
      <c r="I151" s="23" t="s">
        <v>125</v>
      </c>
      <c r="J151" s="54" t="s">
        <v>246</v>
      </c>
      <c r="K151" s="56">
        <f>K152</f>
        <v>13803100</v>
      </c>
      <c r="L151" s="56">
        <f>L152</f>
        <v>11042500</v>
      </c>
      <c r="M151" s="56">
        <f>M152</f>
        <v>11042500</v>
      </c>
    </row>
    <row r="152" spans="1:13" ht="104.25" customHeight="1">
      <c r="A152" s="22">
        <v>139</v>
      </c>
      <c r="B152" s="45" t="s">
        <v>53</v>
      </c>
      <c r="C152" s="45" t="s">
        <v>12</v>
      </c>
      <c r="D152" s="45" t="s">
        <v>30</v>
      </c>
      <c r="E152" s="45" t="s">
        <v>109</v>
      </c>
      <c r="F152" s="45" t="s">
        <v>229</v>
      </c>
      <c r="G152" s="45" t="s">
        <v>36</v>
      </c>
      <c r="H152" s="45" t="s">
        <v>21</v>
      </c>
      <c r="I152" s="26" t="s">
        <v>125</v>
      </c>
      <c r="J152" s="54" t="s">
        <v>249</v>
      </c>
      <c r="K152" s="55">
        <v>13803100</v>
      </c>
      <c r="L152" s="55">
        <v>11042500</v>
      </c>
      <c r="M152" s="55">
        <v>11042500</v>
      </c>
    </row>
    <row r="153" spans="1:13" ht="66" customHeight="1">
      <c r="A153" s="22">
        <v>140</v>
      </c>
      <c r="B153" s="42" t="s">
        <v>53</v>
      </c>
      <c r="C153" s="42" t="s">
        <v>12</v>
      </c>
      <c r="D153" s="42" t="s">
        <v>30</v>
      </c>
      <c r="E153" s="42" t="s">
        <v>109</v>
      </c>
      <c r="F153" s="42" t="s">
        <v>110</v>
      </c>
      <c r="G153" s="42" t="s">
        <v>20</v>
      </c>
      <c r="H153" s="42" t="s">
        <v>21</v>
      </c>
      <c r="I153" s="23" t="s">
        <v>125</v>
      </c>
      <c r="J153" s="69" t="s">
        <v>225</v>
      </c>
      <c r="K153" s="56">
        <f>K154</f>
        <v>1348700</v>
      </c>
      <c r="L153" s="56">
        <f>L154</f>
        <v>1413900</v>
      </c>
      <c r="M153" s="56">
        <f>M154</f>
        <v>0</v>
      </c>
    </row>
    <row r="154" spans="1:13" ht="66" customHeight="1">
      <c r="A154" s="22">
        <v>141</v>
      </c>
      <c r="B154" s="45" t="s">
        <v>53</v>
      </c>
      <c r="C154" s="45" t="s">
        <v>12</v>
      </c>
      <c r="D154" s="45" t="s">
        <v>30</v>
      </c>
      <c r="E154" s="45" t="s">
        <v>109</v>
      </c>
      <c r="F154" s="45" t="s">
        <v>110</v>
      </c>
      <c r="G154" s="45" t="s">
        <v>36</v>
      </c>
      <c r="H154" s="45" t="s">
        <v>21</v>
      </c>
      <c r="I154" s="26" t="s">
        <v>125</v>
      </c>
      <c r="J154" s="71" t="s">
        <v>248</v>
      </c>
      <c r="K154" s="55">
        <v>1348700</v>
      </c>
      <c r="L154" s="55">
        <v>1413900</v>
      </c>
      <c r="M154" s="55">
        <v>0</v>
      </c>
    </row>
    <row r="155" spans="1:13" ht="62.25" customHeight="1">
      <c r="A155" s="22">
        <v>142</v>
      </c>
      <c r="B155" s="42" t="s">
        <v>53</v>
      </c>
      <c r="C155" s="42" t="s">
        <v>12</v>
      </c>
      <c r="D155" s="42" t="s">
        <v>30</v>
      </c>
      <c r="E155" s="42" t="s">
        <v>109</v>
      </c>
      <c r="F155" s="42" t="s">
        <v>42</v>
      </c>
      <c r="G155" s="42" t="s">
        <v>20</v>
      </c>
      <c r="H155" s="42" t="s">
        <v>21</v>
      </c>
      <c r="I155" s="23" t="s">
        <v>125</v>
      </c>
      <c r="J155" s="69" t="s">
        <v>226</v>
      </c>
      <c r="K155" s="56">
        <f>K156</f>
        <v>3800</v>
      </c>
      <c r="L155" s="56">
        <f>L156</f>
        <v>3400</v>
      </c>
      <c r="M155" s="56">
        <f>M156</f>
        <v>0</v>
      </c>
    </row>
    <row r="156" spans="1:13" ht="83.25" customHeight="1">
      <c r="A156" s="22">
        <v>143</v>
      </c>
      <c r="B156" s="45" t="s">
        <v>53</v>
      </c>
      <c r="C156" s="45" t="s">
        <v>12</v>
      </c>
      <c r="D156" s="45" t="s">
        <v>30</v>
      </c>
      <c r="E156" s="45" t="s">
        <v>109</v>
      </c>
      <c r="F156" s="45" t="s">
        <v>42</v>
      </c>
      <c r="G156" s="45" t="s">
        <v>36</v>
      </c>
      <c r="H156" s="45" t="s">
        <v>21</v>
      </c>
      <c r="I156" s="26" t="s">
        <v>125</v>
      </c>
      <c r="J156" s="33" t="s">
        <v>280</v>
      </c>
      <c r="K156" s="55">
        <v>3800</v>
      </c>
      <c r="L156" s="55">
        <v>3400</v>
      </c>
      <c r="M156" s="55">
        <v>0</v>
      </c>
    </row>
    <row r="157" spans="1:15" ht="28.5" customHeight="1">
      <c r="A157" s="22">
        <v>144</v>
      </c>
      <c r="B157" s="42" t="s">
        <v>53</v>
      </c>
      <c r="C157" s="42" t="s">
        <v>12</v>
      </c>
      <c r="D157" s="42" t="s">
        <v>30</v>
      </c>
      <c r="E157" s="42" t="s">
        <v>71</v>
      </c>
      <c r="F157" s="42" t="s">
        <v>19</v>
      </c>
      <c r="G157" s="42" t="s">
        <v>20</v>
      </c>
      <c r="H157" s="42" t="s">
        <v>21</v>
      </c>
      <c r="I157" s="23" t="s">
        <v>125</v>
      </c>
      <c r="J157" s="43" t="s">
        <v>94</v>
      </c>
      <c r="K157" s="56">
        <f aca="true" t="shared" si="5" ref="K157:M158">K158</f>
        <v>3786485</v>
      </c>
      <c r="L157" s="56">
        <f t="shared" si="5"/>
        <v>3786485</v>
      </c>
      <c r="M157" s="56">
        <f t="shared" si="5"/>
        <v>3786485</v>
      </c>
      <c r="N157" s="74">
        <f>N158</f>
        <v>0</v>
      </c>
      <c r="O157" s="74">
        <f>O158</f>
        <v>0</v>
      </c>
    </row>
    <row r="158" spans="1:13" ht="67.5" customHeight="1">
      <c r="A158" s="22">
        <v>145</v>
      </c>
      <c r="B158" s="45" t="s">
        <v>53</v>
      </c>
      <c r="C158" s="45" t="s">
        <v>12</v>
      </c>
      <c r="D158" s="45" t="s">
        <v>30</v>
      </c>
      <c r="E158" s="45" t="s">
        <v>71</v>
      </c>
      <c r="F158" s="45" t="s">
        <v>0</v>
      </c>
      <c r="G158" s="45" t="s">
        <v>20</v>
      </c>
      <c r="H158" s="45" t="s">
        <v>21</v>
      </c>
      <c r="I158" s="26" t="s">
        <v>125</v>
      </c>
      <c r="J158" s="66" t="s">
        <v>95</v>
      </c>
      <c r="K158" s="79">
        <f t="shared" si="5"/>
        <v>3786485</v>
      </c>
      <c r="L158" s="79">
        <f t="shared" si="5"/>
        <v>3786485</v>
      </c>
      <c r="M158" s="79">
        <f t="shared" si="5"/>
        <v>3786485</v>
      </c>
    </row>
    <row r="159" spans="1:13" ht="78.75">
      <c r="A159" s="22">
        <v>146</v>
      </c>
      <c r="B159" s="45" t="s">
        <v>53</v>
      </c>
      <c r="C159" s="45" t="s">
        <v>12</v>
      </c>
      <c r="D159" s="45" t="s">
        <v>30</v>
      </c>
      <c r="E159" s="45" t="s">
        <v>71</v>
      </c>
      <c r="F159" s="45" t="s">
        <v>0</v>
      </c>
      <c r="G159" s="45" t="s">
        <v>36</v>
      </c>
      <c r="H159" s="45" t="s">
        <v>21</v>
      </c>
      <c r="I159" s="26" t="s">
        <v>125</v>
      </c>
      <c r="J159" s="66" t="s">
        <v>93</v>
      </c>
      <c r="K159" s="55">
        <v>3786485</v>
      </c>
      <c r="L159" s="55">
        <v>3786485</v>
      </c>
      <c r="M159" s="55">
        <v>3786485</v>
      </c>
    </row>
    <row r="160" spans="1:13" ht="15.75">
      <c r="A160" s="22">
        <v>147</v>
      </c>
      <c r="B160" s="85" t="s">
        <v>231</v>
      </c>
      <c r="C160" s="86"/>
      <c r="D160" s="86"/>
      <c r="E160" s="86"/>
      <c r="F160" s="86"/>
      <c r="G160" s="86"/>
      <c r="H160" s="86"/>
      <c r="I160" s="87"/>
      <c r="J160" s="52"/>
      <c r="K160" s="56">
        <f>K12+K101</f>
        <v>1114831991</v>
      </c>
      <c r="L160" s="56">
        <f>L12+L101</f>
        <v>1042457299</v>
      </c>
      <c r="M160" s="56">
        <f>M12+M101</f>
        <v>1040469163</v>
      </c>
    </row>
    <row r="162" spans="12:13" ht="15.75">
      <c r="L162" s="73"/>
      <c r="M162" s="73"/>
    </row>
    <row r="164" spans="12:13" ht="15.75">
      <c r="L164" s="73"/>
      <c r="M164" s="73"/>
    </row>
  </sheetData>
  <sheetProtection/>
  <mergeCells count="14">
    <mergeCell ref="L3:M3"/>
    <mergeCell ref="L4:M4"/>
    <mergeCell ref="L1:M1"/>
    <mergeCell ref="L2:M2"/>
    <mergeCell ref="B160:I160"/>
    <mergeCell ref="B8:I8"/>
    <mergeCell ref="A6:M6"/>
    <mergeCell ref="K8:K10"/>
    <mergeCell ref="L8:L10"/>
    <mergeCell ref="M8:M10"/>
    <mergeCell ref="A8:A10"/>
    <mergeCell ref="J8:J10"/>
    <mergeCell ref="B9:B10"/>
    <mergeCell ref="C9:G9"/>
  </mergeCells>
  <hyperlinks>
    <hyperlink ref="J21" r:id="rId1" display="consultantplus://offline/ref=DB53FF8F440AC163A5F4FE404E21C8452920C5561381654083217633B6B821093ADF3A12D4005BFB47A670043B2BDCFC875FD95A43F6A5X639C"/>
    <hyperlink ref="J72" r:id="rId2" display="consultantplus://offline/ref=4F03AFCCD81F95ED08361C5FBDD048C7E6E0AE3455BCA46423F58DEB989E2D23BD58190178B8B4448D10A66A6072F0377BE96A4BDC876082YA35C"/>
    <hyperlink ref="J74" r:id="rId3" display="consultantplus://offline/ref=4F03AFCCD81F95ED08361C5FBDD048C7E6E0AE3455BCA46423F58DEB989E2D23BD58190178B8B4448D10A66A6072F0377BE96A4BDC876082YA35C"/>
    <hyperlink ref="J89" r:id="rId4" display="consultantplus://offline/ref=4F03AFCCD81F95ED08361C5FBDD048C7E6E0AE3455BCA46423F58DEB989E2D23BD58190178B9B04A8C10A66A6072F0377BE96A4BDC876082YA35C"/>
    <hyperlink ref="J90" r:id="rId5" display="consultantplus://offline/ref=4F03AFCCD81F95ED08361C5FBDD048C7E6E0AE3455BCA46423F58DEB989E2D23BD58190178B9B04A8C10A66A6072F0377BE96A4BDC876082YA35C"/>
    <hyperlink ref="J73" r:id="rId6" display="consultantplus://offline/ref=4F03AFCCD81F95ED08361C5FBDD048C7E6E0AE3455BCA46423F58DEB989E2D23BD58190178B8B4448D10A66A6072F0377BE96A4BDC876082YA35C"/>
  </hyperlinks>
  <printOptions/>
  <pageMargins left="1.1811023622047245" right="0.3937007874015748" top="0.3937007874015748" bottom="0.3937007874015748" header="0.3937007874015748" footer="0.3937007874015748"/>
  <pageSetup firstPageNumber="89" useFirstPageNumber="1" fitToHeight="2" horizontalDpi="600" verticalDpi="600" orientation="portrait" paperSize="9" scale="5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2022-11-07T08:34:35Z</cp:lastPrinted>
  <dcterms:created xsi:type="dcterms:W3CDTF">2008-10-12T16:12:10Z</dcterms:created>
  <dcterms:modified xsi:type="dcterms:W3CDTF">2022-12-26T04:22:30Z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