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50" windowHeight="11595" activeTab="0"/>
  </bookViews>
  <sheets>
    <sheet name="Прил. 2" sheetId="1" r:id="rId1"/>
  </sheets>
  <definedNames>
    <definedName name="_xlnm.Print_Titles" localSheetId="0">'Прил. 2'!$8:$10</definedName>
    <definedName name="_xlnm.Print_Area" localSheetId="0">'Прил. 2'!$A$1:$O$154</definedName>
  </definedNames>
  <calcPr fullCalcOnLoad="1"/>
</workbook>
</file>

<file path=xl/sharedStrings.xml><?xml version="1.0" encoding="utf-8"?>
<sst xmlns="http://schemas.openxmlformats.org/spreadsheetml/2006/main" count="1295" uniqueCount="274">
  <si>
    <t>014</t>
  </si>
  <si>
    <t>30</t>
  </si>
  <si>
    <t>Государственная пошлина по делам, рассматриваемым в судах общей юрисдикции, мировыми судьями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</si>
  <si>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</si>
  <si>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</si>
  <si>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</si>
  <si>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</si>
  <si>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</si>
  <si>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</si>
  <si>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</si>
  <si>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</si>
  <si>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</si>
  <si>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</si>
  <si>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</si>
  <si>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</si>
  <si>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</si>
  <si>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</si>
  <si>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</si>
  <si>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</si>
  <si>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</si>
  <si>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</si>
  <si>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</si>
  <si>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</si>
  <si>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</si>
  <si>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</si>
  <si>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</si>
  <si>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</si>
  <si>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</si>
  <si>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</si>
  <si>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</si>
  <si>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</si>
  <si>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012</t>
  </si>
  <si>
    <t>Налог на доходы физических лиц</t>
  </si>
  <si>
    <t>020</t>
  </si>
  <si>
    <t>040</t>
  </si>
  <si>
    <t>03</t>
  </si>
  <si>
    <t>05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</si>
  <si>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</si>
  <si>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</si>
  <si>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</si>
  <si>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08</t>
  </si>
  <si>
    <t>ГОСУДАРСТВЕННАЯ ПОШЛИНА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</si>
  <si>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</si>
  <si>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</si>
  <si>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</si>
  <si>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</si>
  <si>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</si>
  <si>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</si>
  <si>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050</t>
  </si>
  <si>
    <t>060</t>
  </si>
  <si>
    <t>140</t>
  </si>
  <si>
    <t>16</t>
  </si>
  <si>
    <t>ШТРАФЫ, САНКЦИИ, ВОЗМЕЩЕНИЕ УЩЕРБА</t>
  </si>
  <si>
    <t>991</t>
  </si>
  <si>
    <t>048</t>
  </si>
  <si>
    <t>Плата за выбросы загрязняющих веществ в атмосферный воздух стационарными объектами</t>
  </si>
  <si>
    <t>009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</si>
  <si>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</si>
  <si>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</si>
  <si>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030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</si>
  <si>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</si>
  <si>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</si>
  <si>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(руб.)</t>
  </si>
  <si>
    <t>9</t>
  </si>
  <si>
    <t>13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</si>
  <si>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</si>
  <si>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</si>
  <si>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</si>
  <si>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</si>
  <si>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</si>
  <si>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</si>
  <si>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40</t>
  </si>
  <si>
    <t>ДОХОДЫ ОТ ПРОДАЖИ МАТЕРИАЛЬНЫХ И НЕМАТЕРИАЛЬНЫХ АКТИВОВ</t>
  </si>
  <si>
    <t>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</si>
  <si>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</si>
  <si>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</si>
  <si>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</si>
  <si>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001</t>
  </si>
  <si>
    <t>999</t>
  </si>
  <si>
    <t>7456</t>
  </si>
  <si>
    <t>024</t>
  </si>
  <si>
    <t>7564</t>
  </si>
  <si>
    <t>7588</t>
  </si>
  <si>
    <t>7566</t>
  </si>
  <si>
    <t>7554</t>
  </si>
  <si>
    <t>7517</t>
  </si>
  <si>
    <t>7604</t>
  </si>
  <si>
    <t>7552</t>
  </si>
  <si>
    <t>7514</t>
  </si>
  <si>
    <t>7519</t>
  </si>
  <si>
    <t>7601</t>
  </si>
  <si>
    <t>7429</t>
  </si>
  <si>
    <t>7518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</si>
  <si>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</si>
  <si>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</si>
  <si>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</si>
  <si>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7570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</si>
  <si>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</si>
  <si>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</si>
  <si>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</si>
  <si>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</si>
  <si>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районного</t>
  </si>
  <si>
    <t>Совета депутатов</t>
  </si>
  <si>
    <t>7408</t>
  </si>
  <si>
    <t>7409</t>
  </si>
  <si>
    <t>15</t>
  </si>
  <si>
    <t>20</t>
  </si>
  <si>
    <t>29</t>
  </si>
  <si>
    <t>35</t>
  </si>
  <si>
    <t>118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</si>
  <si>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</si>
  <si>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</si>
  <si>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</si>
  <si>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</si>
  <si>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7649</t>
  </si>
  <si>
    <t>002</t>
  </si>
  <si>
    <t>Код классификации доходов бюджета</t>
  </si>
  <si>
    <t>Наименование кода классификации доходов бюджета</t>
  </si>
  <si>
    <t>код вида доходов бюджета</t>
  </si>
  <si>
    <t>код подвида доходов бюджета</t>
  </si>
  <si>
    <t>код группы подвида</t>
  </si>
  <si>
    <t>код аналитической группы подвида</t>
  </si>
  <si>
    <t>041</t>
  </si>
  <si>
    <t>Плата за размещение отходов производства</t>
  </si>
  <si>
    <t>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</si>
  <si>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</si>
  <si>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</si>
  <si>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</si>
  <si>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</si>
  <si>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</si>
  <si>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</si>
  <si>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</si>
  <si>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</si>
  <si>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</si>
  <si>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</si>
  <si>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</si>
  <si>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</si>
  <si>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</si>
  <si>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</si>
  <si>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Административные штрафы, установленные Кодексом Российской Федерации об административных правонарушениях</t>
  </si>
  <si>
    <t>063</t>
  </si>
  <si>
    <t>073</t>
  </si>
  <si>
    <t>080</t>
  </si>
  <si>
    <t>083</t>
  </si>
  <si>
    <t>200</t>
  </si>
  <si>
    <t>203</t>
  </si>
  <si>
    <t>143</t>
  </si>
  <si>
    <t>153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</si>
  <si>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</si>
  <si>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7488</t>
  </si>
  <si>
    <t>7587</t>
  </si>
  <si>
    <t>0289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</si>
  <si>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</si>
  <si>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</si>
  <si>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</si>
  <si>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</si>
  <si>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</si>
  <si>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241</t>
  </si>
  <si>
    <t>251</t>
  </si>
  <si>
    <t>261</t>
  </si>
  <si>
    <t>19</t>
  </si>
  <si>
    <t>25</t>
  </si>
  <si>
    <t>7563</t>
  </si>
  <si>
    <t>029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</si>
  <si>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</si>
  <si>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</si>
  <si>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</si>
  <si>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дотации бюджетам муниципальных районов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</si>
  <si>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</si>
  <si>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</si>
  <si>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Налог, взимаемый в связи с применением патентной системы налогообложения</t>
  </si>
  <si>
    <t>04</t>
  </si>
  <si>
    <t>ДОХОДЫ ОТ ОКАЗАНИЯ ПЛАТНЫХ УСЛУГ И КОМПЕНСАЦИИ ЗАТРАТ ГОСУДАРСТВА</t>
  </si>
  <si>
    <t>Доходы от компенсации затрат государства</t>
  </si>
  <si>
    <t>130</t>
  </si>
  <si>
    <t>053</t>
  </si>
  <si>
    <t>190</t>
  </si>
  <si>
    <t>193</t>
  </si>
  <si>
    <t>304</t>
  </si>
  <si>
    <t>439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</si>
  <si>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</si>
  <si>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</si>
  <si>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065</t>
  </si>
  <si>
    <t>Налог, взимаемый в связи с применением патентной системы налогообложения, зачисляемый в бюджеты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</si>
  <si>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</si>
  <si>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</si>
  <si>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</si>
  <si>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Платежи, уплачиваемые в целях возмещения вреда</t>
  </si>
  <si>
    <t>Приложение  2</t>
  </si>
  <si>
    <t>7607</t>
  </si>
  <si>
    <t>7846</t>
  </si>
  <si>
    <t>Доходы районного бюджета на 2024 год</t>
  </si>
  <si>
    <t>006</t>
  </si>
  <si>
    <t>031</t>
  </si>
  <si>
    <t>032</t>
  </si>
  <si>
    <t>Прочие субсидии</t>
  </si>
  <si>
    <t>Дотации бюджетам муниципальных районов на поддержку мер по обеспечению сбалансированности бюджетов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</si>
  <si>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</si>
  <si>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</si>
  <si>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</si>
  <si>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</si>
  <si>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</si>
  <si>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</si>
  <si>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</si>
  <si>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</si>
  <si>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</si>
  <si>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</si>
  <si>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</si>
  <si>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</si>
  <si>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</si>
  <si>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</si>
  <si>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</si>
  <si>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</si>
  <si>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на выравнивание бюджетной обеспеченности</t>
  </si>
  <si>
    <t>Прочие дотации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</si>
  <si>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</si>
  <si>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</si>
  <si>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</si>
  <si>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</si>
  <si>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</t>
  </si>
  <si>
    <t>519</t>
  </si>
  <si>
    <t>Всего</t>
  </si>
  <si>
    <t>Доходы районного бюджета на 2025 год</t>
  </si>
  <si>
    <t>042</t>
  </si>
  <si>
    <t>Плата за размещение твердых коммунальных отходов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</si>
  <si>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</si>
  <si>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</si>
  <si>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</si>
  <si>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</si>
  <si>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</si>
  <si>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</si>
  <si>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</si>
  <si>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</si>
  <si>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Доходы районного бюджета на  2024 год  и  плановый  период  2025 - 2026 годов</t>
  </si>
  <si>
    <t>Доходы районного бюджета на 2026 год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</si>
  <si>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</si>
  <si>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</si>
  <si>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</si>
  <si>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</si>
  <si>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</si>
  <si>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170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</si>
  <si>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</si>
  <si>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</si>
  <si>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</si>
  <si>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2722</t>
  </si>
  <si>
    <t>7582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</si>
  <si>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</si>
  <si>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края (в соответствии с Законом края от 29 ноября 2005 года № 16-4081)</t>
  </si>
  <si>
    <t>Субсидии бюджетам муниципальных районов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</t>
  </si>
  <si>
    <t>Прочие субсидии бюджетам муниципальных районов на поддержку деятельности муниципальных молодежных центров</t>
  </si>
  <si>
    <t>Прочие убсидии бюджетам муниципальных районов на комплектование книжных фондов библиотек муниципальных образований Красноярского края</t>
  </si>
  <si>
    <t>Прочие субсидии бюджетам муниципальных районов на приведение зданий и сооружений общеобразовательных организаций в соответствие с требованиями законодательства</t>
  </si>
  <si>
    <t>Прочие субсидии бюджетам муниципальных районов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</t>
  </si>
  <si>
    <t>Прочие субсидии бюджетам муниципальных районов на реализацию муниципальных программ развития субъектов малого и среднего предпринимательства</t>
  </si>
  <si>
    <t>Субвенции бюджетам муниципальных районов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</si>
  <si>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</si>
  <si>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</si>
  <si>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</si>
  <si>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муниципальных районов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</si>
  <si>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Субвенции бюджетам муниципальных районов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</si>
  <si>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районов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</si>
  <si>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</t>
  </si>
  <si>
    <t>Субвенции бюджетам муниципальных районов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</si>
  <si>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</si>
  <si>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</si>
  <si>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районов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</si>
  <si>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Субвенции бюджетам муниципальных районов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</si>
  <si>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</si>
  <si>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</si>
  <si>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районов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</si>
  <si>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</si>
  <si>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Субвенции бюджетам муниципальных районов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</si>
  <si>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</si>
  <si>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от 13.12.2023 № 31-238р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</si>
</sst>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_-* #,##0.000_р_._-;\-* #,##0.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174" fontId="3" fillId="32" borderId="0" xfId="0" applyNumberFormat="1" applyFont="1" applyFill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vertical="top"/>
    </xf>
    <xf numFmtId="49" fontId="3" fillId="32" borderId="0" xfId="0" applyNumberFormat="1" applyFont="1" applyFill="1" applyAlignment="1">
      <alignment vertical="top"/>
    </xf>
    <xf numFmtId="0" fontId="3" fillId="32" borderId="0" xfId="0" applyNumberFormat="1" applyFont="1" applyFill="1" applyAlignment="1">
      <alignment vertical="top" wrapText="1"/>
    </xf>
    <xf numFmtId="2" fontId="3" fillId="32" borderId="0" xfId="0" applyNumberFormat="1" applyFont="1" applyFill="1" applyAlignment="1">
      <alignment horizontal="right" vertical="center"/>
    </xf>
    <xf numFmtId="174" fontId="3" fillId="32" borderId="0" xfId="0" applyNumberFormat="1" applyFont="1" applyFill="1" applyAlignment="1">
      <alignment horizontal="right" vertical="center"/>
    </xf>
    <xf numFmtId="174" fontId="3" fillId="32" borderId="0" xfId="0" applyNumberFormat="1" applyFont="1" applyFill="1" applyBorder="1" applyAlignment="1">
      <alignment vertical="center"/>
    </xf>
    <xf numFmtId="174" fontId="3" fillId="32" borderId="0" xfId="0" applyNumberFormat="1" applyFont="1" applyFill="1" applyAlignment="1">
      <alignment vertical="center" wrapText="1"/>
    </xf>
    <xf numFmtId="0" fontId="2" fillId="32" borderId="0" xfId="0" applyFont="1" applyFill="1" applyAlignment="1" quotePrefix="1">
      <alignment vertical="top" wrapText="1"/>
    </xf>
    <xf numFmtId="49" fontId="2" fillId="32" borderId="0" xfId="0" applyNumberFormat="1" applyFont="1" applyFill="1" applyAlignment="1" quotePrefix="1">
      <alignment vertical="top" wrapText="1"/>
    </xf>
    <xf numFmtId="0" fontId="2" fillId="32" borderId="0" xfId="0" applyNumberFormat="1" applyFont="1" applyFill="1" applyAlignment="1" quotePrefix="1">
      <alignment vertical="top" wrapText="1"/>
    </xf>
    <xf numFmtId="2" fontId="2" fillId="32" borderId="0" xfId="0" applyNumberFormat="1" applyFont="1" applyFill="1" applyAlignment="1" quotePrefix="1">
      <alignment horizontal="right" vertical="center" wrapText="1"/>
    </xf>
    <xf numFmtId="174" fontId="2" fillId="32" borderId="0" xfId="0" applyNumberFormat="1" applyFont="1" applyFill="1" applyAlignment="1" quotePrefix="1">
      <alignment horizontal="right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4" fontId="3" fillId="32" borderId="0" xfId="0" applyNumberFormat="1" applyFont="1" applyFill="1" applyBorder="1" applyAlignment="1">
      <alignment horizontal="right" vertical="top"/>
    </xf>
    <xf numFmtId="0" fontId="46" fillId="0" borderId="10" xfId="0" applyNumberFormat="1" applyFont="1" applyBorder="1" applyAlignment="1">
      <alignment wrapText="1"/>
    </xf>
    <xf numFmtId="49" fontId="47" fillId="0" borderId="10" xfId="0" applyNumberFormat="1" applyFont="1" applyFill="1" applyBorder="1" applyAlignment="1" quotePrefix="1">
      <alignment horizontal="center" vertical="center" textRotation="90" wrapText="1"/>
    </xf>
    <xf numFmtId="0" fontId="46" fillId="32" borderId="10" xfId="0" applyFont="1" applyFill="1" applyBorder="1" applyAlignment="1">
      <alignment horizontal="center" vertical="center" wrapText="1"/>
    </xf>
    <xf numFmtId="49" fontId="46" fillId="32" borderId="10" xfId="61" applyNumberFormat="1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/>
    </xf>
    <xf numFmtId="49" fontId="47" fillId="32" borderId="10" xfId="0" applyNumberFormat="1" applyFont="1" applyFill="1" applyBorder="1" applyAlignment="1">
      <alignment horizontal="center" vertical="center"/>
    </xf>
    <xf numFmtId="49" fontId="47" fillId="32" borderId="10" xfId="0" applyNumberFormat="1" applyFont="1" applyFill="1" applyBorder="1" applyAlignment="1" applyProtection="1">
      <alignment horizontal="center" vertical="center"/>
      <protection locked="0"/>
    </xf>
    <xf numFmtId="0" fontId="47" fillId="32" borderId="10" xfId="0" applyNumberFormat="1" applyFont="1" applyFill="1" applyBorder="1" applyAlignment="1" applyProtection="1">
      <alignment vertical="center" wrapText="1"/>
      <protection locked="0"/>
    </xf>
    <xf numFmtId="49" fontId="46" fillId="32" borderId="10" xfId="0" applyNumberFormat="1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 applyProtection="1">
      <alignment horizontal="center" vertical="center"/>
      <protection locked="0"/>
    </xf>
    <xf numFmtId="0" fontId="46" fillId="32" borderId="10" xfId="0" applyNumberFormat="1" applyFont="1" applyFill="1" applyBorder="1" applyAlignment="1" applyProtection="1">
      <alignment vertical="center" wrapText="1"/>
      <protection locked="0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wrapText="1"/>
    </xf>
    <xf numFmtId="0" fontId="46" fillId="0" borderId="10" xfId="0" applyNumberFormat="1" applyFont="1" applyFill="1" applyBorder="1" applyAlignment="1">
      <alignment vertical="center" wrapText="1"/>
    </xf>
    <xf numFmtId="0" fontId="46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center" wrapText="1"/>
    </xf>
    <xf numFmtId="0" fontId="46" fillId="0" borderId="10" xfId="42" applyFont="1" applyBorder="1" applyAlignment="1" applyProtection="1">
      <alignment wrapText="1"/>
      <protection/>
    </xf>
    <xf numFmtId="0" fontId="46" fillId="0" borderId="10" xfId="0" applyFont="1" applyBorder="1" applyAlignment="1">
      <alignment vertical="center" wrapText="1"/>
    </xf>
    <xf numFmtId="0" fontId="46" fillId="0" borderId="10" xfId="0" applyNumberFormat="1" applyFont="1" applyBorder="1" applyAlignment="1">
      <alignment vertical="center" wrapText="1"/>
    </xf>
    <xf numFmtId="49" fontId="47" fillId="32" borderId="10" xfId="0" applyNumberFormat="1" applyFont="1" applyFill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 wrapText="1"/>
    </xf>
    <xf numFmtId="49" fontId="46" fillId="32" borderId="10" xfId="0" applyNumberFormat="1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horizontal="justify" vertical="center" wrapText="1"/>
    </xf>
    <xf numFmtId="0" fontId="46" fillId="0" borderId="10" xfId="53" applyNumberFormat="1" applyFont="1" applyFill="1" applyBorder="1" applyAlignment="1">
      <alignment horizontal="left" vertical="top" wrapText="1"/>
      <protection/>
    </xf>
    <xf numFmtId="0" fontId="46" fillId="0" borderId="10" xfId="53" applyNumberFormat="1" applyFont="1" applyFill="1" applyBorder="1" applyAlignment="1">
      <alignment horizontal="left" vertical="center" wrapText="1"/>
      <protection/>
    </xf>
    <xf numFmtId="2" fontId="46" fillId="33" borderId="10" xfId="0" applyNumberFormat="1" applyFont="1" applyFill="1" applyBorder="1" applyAlignment="1">
      <alignment vertical="center" wrapText="1"/>
    </xf>
    <xf numFmtId="4" fontId="46" fillId="32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4" fontId="3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wrapText="1"/>
    </xf>
    <xf numFmtId="0" fontId="48" fillId="0" borderId="0" xfId="0" applyFont="1" applyAlignment="1">
      <alignment wrapText="1"/>
    </xf>
    <xf numFmtId="2" fontId="3" fillId="0" borderId="10" xfId="0" applyNumberFormat="1" applyFont="1" applyFill="1" applyBorder="1" applyAlignment="1">
      <alignment vertical="center" wrapText="1"/>
    </xf>
    <xf numFmtId="4" fontId="3" fillId="32" borderId="0" xfId="0" applyNumberFormat="1" applyFont="1" applyFill="1" applyAlignment="1">
      <alignment horizontal="right" vertical="center"/>
    </xf>
    <xf numFmtId="4" fontId="50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4" fontId="2" fillId="0" borderId="10" xfId="0" applyNumberFormat="1" applyFont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48" fillId="33" borderId="10" xfId="0" applyFont="1" applyFill="1" applyBorder="1" applyAlignment="1">
      <alignment vertical="center" wrapText="1"/>
    </xf>
    <xf numFmtId="4" fontId="51" fillId="33" borderId="10" xfId="0" applyNumberFormat="1" applyFont="1" applyFill="1" applyBorder="1" applyAlignment="1">
      <alignment horizontal="right" vertical="center"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48" fillId="0" borderId="10" xfId="0" applyFont="1" applyBorder="1" applyAlignment="1">
      <alignment vertical="center" wrapText="1"/>
    </xf>
    <xf numFmtId="0" fontId="48" fillId="0" borderId="10" xfId="0" applyNumberFormat="1" applyFont="1" applyBorder="1" applyAlignment="1">
      <alignment vertical="center" wrapText="1"/>
    </xf>
    <xf numFmtId="0" fontId="48" fillId="0" borderId="0" xfId="0" applyNumberFormat="1" applyFont="1" applyAlignment="1">
      <alignment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textRotation="90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4" fontId="3" fillId="32" borderId="0" xfId="0" applyNumberFormat="1" applyFont="1" applyFill="1" applyAlignment="1">
      <alignment horizontal="left" vertical="center" wrapText="1"/>
    </xf>
    <xf numFmtId="2" fontId="3" fillId="32" borderId="0" xfId="0" applyNumberFormat="1" applyFont="1" applyFill="1" applyAlignment="1">
      <alignment horizontal="left" vertical="center"/>
    </xf>
    <xf numFmtId="174" fontId="3" fillId="32" borderId="0" xfId="0" applyNumberFormat="1" applyFont="1" applyFill="1" applyBorder="1" applyAlignment="1">
      <alignment horizontal="left" vertical="center"/>
    </xf>
    <xf numFmtId="49" fontId="46" fillId="32" borderId="11" xfId="0" applyNumberFormat="1" applyFont="1" applyFill="1" applyBorder="1" applyAlignment="1">
      <alignment horizontal="center" vertical="center"/>
    </xf>
    <xf numFmtId="49" fontId="46" fillId="32" borderId="12" xfId="0" applyNumberFormat="1" applyFont="1" applyFill="1" applyBorder="1" applyAlignment="1">
      <alignment horizontal="center" vertical="center"/>
    </xf>
    <xf numFmtId="49" fontId="46" fillId="32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53FF8F440AC163A5F4FE404E21C8452920C5561381654083217633B6B821093ADF3A12D4005BFB47A670043B2BDCFC875FD95A43F6A5X639C" TargetMode="External" /><Relationship Id="rId2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3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4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5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6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SheetLayoutView="78" workbookViewId="0" topLeftCell="A1">
      <selection activeCell="T14" sqref="T14"/>
    </sheetView>
  </sheetViews>
  <sheetFormatPr defaultColWidth="9.00390625" defaultRowHeight="12.75"/>
  <cols>
    <col min="1" max="1" width="4.375" style="3" customWidth="1"/>
    <col min="2" max="2" width="5.00390625" style="4" customWidth="1"/>
    <col min="3" max="3" width="3.375" style="4" customWidth="1"/>
    <col min="4" max="4" width="3.75390625" style="4" customWidth="1"/>
    <col min="5" max="5" width="4.00390625" style="4" customWidth="1"/>
    <col min="6" max="6" width="4.375" style="4" customWidth="1"/>
    <col min="7" max="7" width="4.25390625" style="4" customWidth="1"/>
    <col min="8" max="8" width="6.00390625" style="4" customWidth="1"/>
    <col min="9" max="9" width="6.25390625" style="4" customWidth="1"/>
    <col min="10" max="10" width="55.375" style="5" customWidth="1"/>
    <col min="11" max="11" width="17.875" style="6" customWidth="1"/>
    <col min="12" max="12" width="17.75390625" style="7" customWidth="1"/>
    <col min="13" max="13" width="17.625" style="7" customWidth="1"/>
    <col min="14" max="14" width="0" style="15" hidden="1" customWidth="1"/>
    <col min="15" max="15" width="9.125" style="15" hidden="1" customWidth="1"/>
    <col min="16" max="16384" width="9.125" style="15" customWidth="1"/>
  </cols>
  <sheetData>
    <row r="1" spans="12:13" ht="15.75">
      <c r="L1" s="90" t="s">
        <v>188</v>
      </c>
      <c r="M1" s="90"/>
    </row>
    <row r="2" spans="11:13" ht="15.75">
      <c r="K2" s="8"/>
      <c r="L2" s="91" t="s">
        <v>101</v>
      </c>
      <c r="M2" s="91"/>
    </row>
    <row r="3" spans="11:13" ht="18.75" customHeight="1">
      <c r="K3" s="9"/>
      <c r="L3" s="89" t="s">
        <v>102</v>
      </c>
      <c r="M3" s="89"/>
    </row>
    <row r="4" spans="11:13" ht="18.75" customHeight="1">
      <c r="K4" s="9"/>
      <c r="L4" s="89" t="s">
        <v>273</v>
      </c>
      <c r="M4" s="89"/>
    </row>
    <row r="5" ht="2.25" customHeight="1"/>
    <row r="6" spans="1:13" s="16" customFormat="1" ht="18.75" customHeight="1">
      <c r="A6" s="95" t="s">
        <v>233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s="16" customFormat="1" ht="15.75">
      <c r="A7" s="10"/>
      <c r="B7" s="11"/>
      <c r="C7" s="11"/>
      <c r="D7" s="11"/>
      <c r="E7" s="11"/>
      <c r="F7" s="11"/>
      <c r="G7" s="11"/>
      <c r="H7" s="11"/>
      <c r="I7" s="11"/>
      <c r="J7" s="12"/>
      <c r="K7" s="13"/>
      <c r="L7" s="14"/>
      <c r="M7" s="1" t="s">
        <v>62</v>
      </c>
    </row>
    <row r="8" spans="1:13" s="16" customFormat="1" ht="15.75" customHeight="1">
      <c r="A8" s="85" t="s">
        <v>8</v>
      </c>
      <c r="B8" s="88" t="s">
        <v>116</v>
      </c>
      <c r="C8" s="88"/>
      <c r="D8" s="88"/>
      <c r="E8" s="88"/>
      <c r="F8" s="88"/>
      <c r="G8" s="88"/>
      <c r="H8" s="88"/>
      <c r="I8" s="88"/>
      <c r="J8" s="86" t="s">
        <v>117</v>
      </c>
      <c r="K8" s="96" t="s">
        <v>191</v>
      </c>
      <c r="L8" s="96" t="s">
        <v>222</v>
      </c>
      <c r="M8" s="96" t="s">
        <v>234</v>
      </c>
    </row>
    <row r="9" spans="1:13" s="16" customFormat="1" ht="30" customHeight="1">
      <c r="A9" s="85"/>
      <c r="B9" s="87" t="s">
        <v>9</v>
      </c>
      <c r="C9" s="88" t="s">
        <v>118</v>
      </c>
      <c r="D9" s="88"/>
      <c r="E9" s="88"/>
      <c r="F9" s="88"/>
      <c r="G9" s="88"/>
      <c r="H9" s="75" t="s">
        <v>119</v>
      </c>
      <c r="I9" s="75"/>
      <c r="J9" s="86"/>
      <c r="K9" s="96"/>
      <c r="L9" s="96"/>
      <c r="M9" s="96"/>
    </row>
    <row r="10" spans="1:13" s="16" customFormat="1" ht="123" customHeight="1">
      <c r="A10" s="85"/>
      <c r="B10" s="87"/>
      <c r="C10" s="19" t="s">
        <v>4</v>
      </c>
      <c r="D10" s="19" t="s">
        <v>5</v>
      </c>
      <c r="E10" s="19" t="s">
        <v>6</v>
      </c>
      <c r="F10" s="19" t="s">
        <v>7</v>
      </c>
      <c r="G10" s="76" t="s">
        <v>10</v>
      </c>
      <c r="H10" s="76" t="s">
        <v>120</v>
      </c>
      <c r="I10" s="76" t="s">
        <v>121</v>
      </c>
      <c r="J10" s="86"/>
      <c r="K10" s="96"/>
      <c r="L10" s="96"/>
      <c r="M10" s="96"/>
    </row>
    <row r="11" spans="1:14" ht="15.75">
      <c r="A11" s="20">
        <v>1</v>
      </c>
      <c r="B11" s="21" t="s">
        <v>12</v>
      </c>
      <c r="C11" s="21" t="s">
        <v>13</v>
      </c>
      <c r="D11" s="21" t="s">
        <v>14</v>
      </c>
      <c r="E11" s="21" t="s">
        <v>15</v>
      </c>
      <c r="F11" s="21" t="s">
        <v>16</v>
      </c>
      <c r="G11" s="21" t="s">
        <v>17</v>
      </c>
      <c r="H11" s="21" t="s">
        <v>18</v>
      </c>
      <c r="I11" s="21" t="s">
        <v>63</v>
      </c>
      <c r="J11" s="21" t="s">
        <v>3</v>
      </c>
      <c r="K11" s="21" t="s">
        <v>43</v>
      </c>
      <c r="L11" s="21" t="s">
        <v>45</v>
      </c>
      <c r="M11" s="21" t="s">
        <v>64</v>
      </c>
      <c r="N11" s="2" t="e">
        <f>N12+N31+N40+N45+N47+#REF!+N58+#REF!+#REF!</f>
        <v>#REF!</v>
      </c>
    </row>
    <row r="12" spans="1:13" ht="21" customHeight="1">
      <c r="A12" s="22">
        <v>1</v>
      </c>
      <c r="B12" s="23" t="s">
        <v>19</v>
      </c>
      <c r="C12" s="23" t="s">
        <v>11</v>
      </c>
      <c r="D12" s="23" t="s">
        <v>20</v>
      </c>
      <c r="E12" s="23" t="s">
        <v>20</v>
      </c>
      <c r="F12" s="23" t="s">
        <v>19</v>
      </c>
      <c r="G12" s="24" t="s">
        <v>20</v>
      </c>
      <c r="H12" s="23" t="s">
        <v>21</v>
      </c>
      <c r="I12" s="23" t="s">
        <v>19</v>
      </c>
      <c r="J12" s="25" t="s">
        <v>22</v>
      </c>
      <c r="K12" s="53">
        <f>K13+K23+K33+K43+K46+K54+K61+K67+K74</f>
        <v>172634998</v>
      </c>
      <c r="L12" s="53">
        <f>L13+L23+L33+L43+L46+L54+L61+L67+L74</f>
        <v>161032360</v>
      </c>
      <c r="M12" s="53">
        <f>M13+M23+M33+M43+M46+M54+M61+M67+M74</f>
        <v>167255392</v>
      </c>
    </row>
    <row r="13" spans="1:13" ht="23.25" customHeight="1">
      <c r="A13" s="22">
        <v>2</v>
      </c>
      <c r="B13" s="23" t="s">
        <v>23</v>
      </c>
      <c r="C13" s="23" t="s">
        <v>11</v>
      </c>
      <c r="D13" s="23" t="s">
        <v>24</v>
      </c>
      <c r="E13" s="23" t="s">
        <v>20</v>
      </c>
      <c r="F13" s="23" t="s">
        <v>19</v>
      </c>
      <c r="G13" s="24" t="s">
        <v>20</v>
      </c>
      <c r="H13" s="23" t="s">
        <v>21</v>
      </c>
      <c r="I13" s="23" t="s">
        <v>19</v>
      </c>
      <c r="J13" s="25" t="s">
        <v>25</v>
      </c>
      <c r="K13" s="53">
        <f>K14+K17</f>
        <v>123245460</v>
      </c>
      <c r="L13" s="53">
        <f>L14+L17</f>
        <v>110588120</v>
      </c>
      <c r="M13" s="53">
        <f>M14+M17</f>
        <v>113863980</v>
      </c>
    </row>
    <row r="14" spans="1:13" ht="26.25" customHeight="1">
      <c r="A14" s="22">
        <v>3</v>
      </c>
      <c r="B14" s="23" t="s">
        <v>23</v>
      </c>
      <c r="C14" s="23" t="s">
        <v>11</v>
      </c>
      <c r="D14" s="23" t="s">
        <v>24</v>
      </c>
      <c r="E14" s="23" t="s">
        <v>24</v>
      </c>
      <c r="F14" s="23" t="s">
        <v>19</v>
      </c>
      <c r="G14" s="24" t="s">
        <v>20</v>
      </c>
      <c r="H14" s="23" t="s">
        <v>21</v>
      </c>
      <c r="I14" s="23" t="s">
        <v>26</v>
      </c>
      <c r="J14" s="25" t="s">
        <v>27</v>
      </c>
      <c r="K14" s="53">
        <f aca="true" t="shared" si="0" ref="K14:M15">K15</f>
        <v>28222900</v>
      </c>
      <c r="L14" s="53">
        <f t="shared" si="0"/>
        <v>9489480</v>
      </c>
      <c r="M14" s="53">
        <f t="shared" si="0"/>
        <v>6625100</v>
      </c>
    </row>
    <row r="15" spans="1:13" ht="50.25" customHeight="1">
      <c r="A15" s="22">
        <v>4</v>
      </c>
      <c r="B15" s="26" t="s">
        <v>23</v>
      </c>
      <c r="C15" s="26" t="s">
        <v>11</v>
      </c>
      <c r="D15" s="26" t="s">
        <v>24</v>
      </c>
      <c r="E15" s="26" t="s">
        <v>24</v>
      </c>
      <c r="F15" s="26" t="s">
        <v>28</v>
      </c>
      <c r="G15" s="27" t="s">
        <v>20</v>
      </c>
      <c r="H15" s="26" t="s">
        <v>21</v>
      </c>
      <c r="I15" s="26" t="s">
        <v>26</v>
      </c>
      <c r="J15" s="28" t="s">
        <v>29</v>
      </c>
      <c r="K15" s="52">
        <f t="shared" si="0"/>
        <v>28222900</v>
      </c>
      <c r="L15" s="52">
        <f t="shared" si="0"/>
        <v>9489480</v>
      </c>
      <c r="M15" s="52">
        <f t="shared" si="0"/>
        <v>6625100</v>
      </c>
    </row>
    <row r="16" spans="1:13" ht="64.5" customHeight="1">
      <c r="A16" s="22">
        <v>5</v>
      </c>
      <c r="B16" s="26" t="s">
        <v>23</v>
      </c>
      <c r="C16" s="26" t="s">
        <v>11</v>
      </c>
      <c r="D16" s="26" t="s">
        <v>24</v>
      </c>
      <c r="E16" s="26" t="s">
        <v>24</v>
      </c>
      <c r="F16" s="26" t="s">
        <v>31</v>
      </c>
      <c r="G16" s="27" t="s">
        <v>30</v>
      </c>
      <c r="H16" s="26" t="s">
        <v>21</v>
      </c>
      <c r="I16" s="26" t="s">
        <v>26</v>
      </c>
      <c r="J16" s="29" t="s">
        <v>164</v>
      </c>
      <c r="K16" s="52">
        <v>28222900</v>
      </c>
      <c r="L16" s="52">
        <v>9489480</v>
      </c>
      <c r="M16" s="52">
        <v>6625100</v>
      </c>
    </row>
    <row r="17" spans="1:13" ht="27" customHeight="1">
      <c r="A17" s="22">
        <v>6</v>
      </c>
      <c r="B17" s="23" t="s">
        <v>23</v>
      </c>
      <c r="C17" s="23" t="s">
        <v>11</v>
      </c>
      <c r="D17" s="23" t="s">
        <v>24</v>
      </c>
      <c r="E17" s="23" t="s">
        <v>30</v>
      </c>
      <c r="F17" s="23" t="s">
        <v>19</v>
      </c>
      <c r="G17" s="24" t="s">
        <v>24</v>
      </c>
      <c r="H17" s="23" t="s">
        <v>21</v>
      </c>
      <c r="I17" s="23" t="s">
        <v>26</v>
      </c>
      <c r="J17" s="25" t="s">
        <v>32</v>
      </c>
      <c r="K17" s="53">
        <f>K19+K18+K20+K21+K22</f>
        <v>95022560</v>
      </c>
      <c r="L17" s="53">
        <f>L19+L18+L20+L21+L22</f>
        <v>101098640</v>
      </c>
      <c r="M17" s="53">
        <f>M19+M18+M20+M21+M22</f>
        <v>107238880</v>
      </c>
    </row>
    <row r="18" spans="1:13" ht="98.25" customHeight="1">
      <c r="A18" s="22">
        <v>7</v>
      </c>
      <c r="B18" s="26" t="s">
        <v>23</v>
      </c>
      <c r="C18" s="26" t="s">
        <v>11</v>
      </c>
      <c r="D18" s="26" t="s">
        <v>24</v>
      </c>
      <c r="E18" s="26" t="s">
        <v>30</v>
      </c>
      <c r="F18" s="26" t="s">
        <v>28</v>
      </c>
      <c r="G18" s="27" t="s">
        <v>24</v>
      </c>
      <c r="H18" s="26" t="s">
        <v>21</v>
      </c>
      <c r="I18" s="26" t="s">
        <v>26</v>
      </c>
      <c r="J18" s="30" t="s">
        <v>186</v>
      </c>
      <c r="K18" s="52">
        <v>93992828</v>
      </c>
      <c r="L18" s="52">
        <v>99988040</v>
      </c>
      <c r="M18" s="52">
        <v>106062930</v>
      </c>
    </row>
    <row r="19" spans="1:13" ht="130.5" customHeight="1">
      <c r="A19" s="22">
        <v>8</v>
      </c>
      <c r="B19" s="26" t="s">
        <v>23</v>
      </c>
      <c r="C19" s="26" t="s">
        <v>11</v>
      </c>
      <c r="D19" s="26" t="s">
        <v>24</v>
      </c>
      <c r="E19" s="26" t="s">
        <v>30</v>
      </c>
      <c r="F19" s="26" t="s">
        <v>33</v>
      </c>
      <c r="G19" s="27" t="s">
        <v>24</v>
      </c>
      <c r="H19" s="26" t="s">
        <v>21</v>
      </c>
      <c r="I19" s="26" t="s">
        <v>26</v>
      </c>
      <c r="J19" s="30" t="s">
        <v>37</v>
      </c>
      <c r="K19" s="52">
        <v>340500</v>
      </c>
      <c r="L19" s="52">
        <v>362300</v>
      </c>
      <c r="M19" s="52">
        <v>383600</v>
      </c>
    </row>
    <row r="20" spans="1:13" ht="53.25" customHeight="1">
      <c r="A20" s="22">
        <v>9</v>
      </c>
      <c r="B20" s="26" t="s">
        <v>23</v>
      </c>
      <c r="C20" s="26" t="s">
        <v>11</v>
      </c>
      <c r="D20" s="26" t="s">
        <v>24</v>
      </c>
      <c r="E20" s="26" t="s">
        <v>30</v>
      </c>
      <c r="F20" s="26" t="s">
        <v>59</v>
      </c>
      <c r="G20" s="27" t="s">
        <v>24</v>
      </c>
      <c r="H20" s="26" t="s">
        <v>21</v>
      </c>
      <c r="I20" s="26" t="s">
        <v>26</v>
      </c>
      <c r="J20" s="30" t="s">
        <v>168</v>
      </c>
      <c r="K20" s="52">
        <v>556650</v>
      </c>
      <c r="L20" s="52">
        <v>592260</v>
      </c>
      <c r="M20" s="52">
        <v>627150</v>
      </c>
    </row>
    <row r="21" spans="1:13" ht="111.75" customHeight="1">
      <c r="A21" s="22">
        <v>10</v>
      </c>
      <c r="B21" s="26" t="s">
        <v>23</v>
      </c>
      <c r="C21" s="26" t="s">
        <v>11</v>
      </c>
      <c r="D21" s="26" t="s">
        <v>24</v>
      </c>
      <c r="E21" s="26" t="s">
        <v>30</v>
      </c>
      <c r="F21" s="26" t="s">
        <v>34</v>
      </c>
      <c r="G21" s="27" t="s">
        <v>24</v>
      </c>
      <c r="H21" s="26" t="s">
        <v>21</v>
      </c>
      <c r="I21" s="26" t="s">
        <v>26</v>
      </c>
      <c r="J21" s="38" t="s">
        <v>165</v>
      </c>
      <c r="K21" s="52">
        <v>116582</v>
      </c>
      <c r="L21" s="52">
        <v>139040</v>
      </c>
      <c r="M21" s="52">
        <v>147200</v>
      </c>
    </row>
    <row r="22" spans="1:13" ht="111.75" customHeight="1">
      <c r="A22" s="22">
        <v>11</v>
      </c>
      <c r="B22" s="26" t="s">
        <v>23</v>
      </c>
      <c r="C22" s="26" t="s">
        <v>11</v>
      </c>
      <c r="D22" s="26" t="s">
        <v>24</v>
      </c>
      <c r="E22" s="26" t="s">
        <v>30</v>
      </c>
      <c r="F22" s="26" t="s">
        <v>142</v>
      </c>
      <c r="G22" s="27" t="s">
        <v>24</v>
      </c>
      <c r="H22" s="26" t="s">
        <v>21</v>
      </c>
      <c r="I22" s="26" t="s">
        <v>26</v>
      </c>
      <c r="J22" s="67" t="s">
        <v>235</v>
      </c>
      <c r="K22" s="52">
        <v>16000</v>
      </c>
      <c r="L22" s="52">
        <v>17000</v>
      </c>
      <c r="M22" s="52">
        <v>18000</v>
      </c>
    </row>
    <row r="23" spans="1:13" ht="47.25">
      <c r="A23" s="22">
        <v>12</v>
      </c>
      <c r="B23" s="23" t="s">
        <v>23</v>
      </c>
      <c r="C23" s="23" t="s">
        <v>11</v>
      </c>
      <c r="D23" s="23" t="s">
        <v>35</v>
      </c>
      <c r="E23" s="23" t="s">
        <v>20</v>
      </c>
      <c r="F23" s="23" t="s">
        <v>19</v>
      </c>
      <c r="G23" s="24" t="s">
        <v>20</v>
      </c>
      <c r="H23" s="23" t="s">
        <v>21</v>
      </c>
      <c r="I23" s="23" t="s">
        <v>19</v>
      </c>
      <c r="J23" s="31" t="s">
        <v>65</v>
      </c>
      <c r="K23" s="54">
        <f>K24</f>
        <v>72131</v>
      </c>
      <c r="L23" s="54">
        <f>L24</f>
        <v>69230</v>
      </c>
      <c r="M23" s="54">
        <f>M24</f>
        <v>69932</v>
      </c>
    </row>
    <row r="24" spans="1:13" ht="50.25" customHeight="1">
      <c r="A24" s="22">
        <v>13</v>
      </c>
      <c r="B24" s="26" t="s">
        <v>23</v>
      </c>
      <c r="C24" s="26" t="s">
        <v>11</v>
      </c>
      <c r="D24" s="26" t="s">
        <v>35</v>
      </c>
      <c r="E24" s="26" t="s">
        <v>30</v>
      </c>
      <c r="F24" s="26" t="s">
        <v>19</v>
      </c>
      <c r="G24" s="27" t="s">
        <v>24</v>
      </c>
      <c r="H24" s="26" t="s">
        <v>21</v>
      </c>
      <c r="I24" s="26" t="s">
        <v>26</v>
      </c>
      <c r="J24" s="31" t="s">
        <v>66</v>
      </c>
      <c r="K24" s="71">
        <f>K25+K27+K29+K31</f>
        <v>72131</v>
      </c>
      <c r="L24" s="71">
        <f>L25+L27+L29+L31</f>
        <v>69230</v>
      </c>
      <c r="M24" s="71">
        <f>M25+M27+M29+M31</f>
        <v>69932</v>
      </c>
    </row>
    <row r="25" spans="1:13" ht="93.75" customHeight="1">
      <c r="A25" s="22">
        <v>14</v>
      </c>
      <c r="B25" s="26" t="s">
        <v>23</v>
      </c>
      <c r="C25" s="26" t="s">
        <v>11</v>
      </c>
      <c r="D25" s="26" t="s">
        <v>35</v>
      </c>
      <c r="E25" s="26" t="s">
        <v>30</v>
      </c>
      <c r="F25" s="26" t="s">
        <v>67</v>
      </c>
      <c r="G25" s="27" t="s">
        <v>24</v>
      </c>
      <c r="H25" s="26" t="s">
        <v>21</v>
      </c>
      <c r="I25" s="26" t="s">
        <v>26</v>
      </c>
      <c r="J25" s="29" t="s">
        <v>97</v>
      </c>
      <c r="K25" s="52">
        <f>K26</f>
        <v>37619</v>
      </c>
      <c r="L25" s="52">
        <f>L26</f>
        <v>32169</v>
      </c>
      <c r="M25" s="52">
        <f>M26</f>
        <v>31974</v>
      </c>
    </row>
    <row r="26" spans="1:13" ht="138" customHeight="1">
      <c r="A26" s="22">
        <v>15</v>
      </c>
      <c r="B26" s="26" t="s">
        <v>23</v>
      </c>
      <c r="C26" s="26" t="s">
        <v>11</v>
      </c>
      <c r="D26" s="26" t="s">
        <v>35</v>
      </c>
      <c r="E26" s="26" t="s">
        <v>30</v>
      </c>
      <c r="F26" s="26" t="s">
        <v>156</v>
      </c>
      <c r="G26" s="27" t="s">
        <v>24</v>
      </c>
      <c r="H26" s="26" t="s">
        <v>21</v>
      </c>
      <c r="I26" s="26" t="s">
        <v>26</v>
      </c>
      <c r="J26" s="32" t="s">
        <v>152</v>
      </c>
      <c r="K26" s="52">
        <v>37619</v>
      </c>
      <c r="L26" s="52">
        <v>32169</v>
      </c>
      <c r="M26" s="52">
        <v>31974</v>
      </c>
    </row>
    <row r="27" spans="1:13" ht="112.5" customHeight="1">
      <c r="A27" s="22">
        <v>16</v>
      </c>
      <c r="B27" s="26" t="s">
        <v>23</v>
      </c>
      <c r="C27" s="26" t="s">
        <v>11</v>
      </c>
      <c r="D27" s="26" t="s">
        <v>35</v>
      </c>
      <c r="E27" s="26" t="s">
        <v>30</v>
      </c>
      <c r="F27" s="26" t="s">
        <v>68</v>
      </c>
      <c r="G27" s="27" t="s">
        <v>24</v>
      </c>
      <c r="H27" s="26" t="s">
        <v>21</v>
      </c>
      <c r="I27" s="26" t="s">
        <v>26</v>
      </c>
      <c r="J27" s="33" t="s">
        <v>98</v>
      </c>
      <c r="K27" s="52">
        <f>K28</f>
        <v>179</v>
      </c>
      <c r="L27" s="52">
        <f>L28</f>
        <v>231</v>
      </c>
      <c r="M27" s="52">
        <f>M28</f>
        <v>241</v>
      </c>
    </row>
    <row r="28" spans="1:13" ht="155.25" customHeight="1">
      <c r="A28" s="22">
        <v>17</v>
      </c>
      <c r="B28" s="26" t="s">
        <v>23</v>
      </c>
      <c r="C28" s="26" t="s">
        <v>11</v>
      </c>
      <c r="D28" s="26" t="s">
        <v>35</v>
      </c>
      <c r="E28" s="26" t="s">
        <v>30</v>
      </c>
      <c r="F28" s="26" t="s">
        <v>157</v>
      </c>
      <c r="G28" s="27" t="s">
        <v>24</v>
      </c>
      <c r="H28" s="26" t="s">
        <v>21</v>
      </c>
      <c r="I28" s="26" t="s">
        <v>26</v>
      </c>
      <c r="J28" s="29" t="s">
        <v>153</v>
      </c>
      <c r="K28" s="52">
        <v>179</v>
      </c>
      <c r="L28" s="52">
        <v>231</v>
      </c>
      <c r="M28" s="52">
        <v>241</v>
      </c>
    </row>
    <row r="29" spans="1:13" ht="96" customHeight="1">
      <c r="A29" s="22">
        <v>18</v>
      </c>
      <c r="B29" s="26" t="s">
        <v>23</v>
      </c>
      <c r="C29" s="26" t="s">
        <v>11</v>
      </c>
      <c r="D29" s="26" t="s">
        <v>35</v>
      </c>
      <c r="E29" s="26" t="s">
        <v>30</v>
      </c>
      <c r="F29" s="26" t="s">
        <v>69</v>
      </c>
      <c r="G29" s="27" t="s">
        <v>24</v>
      </c>
      <c r="H29" s="26" t="s">
        <v>21</v>
      </c>
      <c r="I29" s="26" t="s">
        <v>26</v>
      </c>
      <c r="J29" s="33" t="s">
        <v>99</v>
      </c>
      <c r="K29" s="52">
        <f>K30</f>
        <v>39007</v>
      </c>
      <c r="L29" s="52">
        <f>L30</f>
        <v>41710</v>
      </c>
      <c r="M29" s="52">
        <f>M30</f>
        <v>43191</v>
      </c>
    </row>
    <row r="30" spans="1:13" ht="143.25" customHeight="1">
      <c r="A30" s="22">
        <v>19</v>
      </c>
      <c r="B30" s="26" t="s">
        <v>23</v>
      </c>
      <c r="C30" s="26" t="s">
        <v>11</v>
      </c>
      <c r="D30" s="26" t="s">
        <v>35</v>
      </c>
      <c r="E30" s="26" t="s">
        <v>30</v>
      </c>
      <c r="F30" s="26" t="s">
        <v>158</v>
      </c>
      <c r="G30" s="27" t="s">
        <v>24</v>
      </c>
      <c r="H30" s="26" t="s">
        <v>21</v>
      </c>
      <c r="I30" s="26" t="s">
        <v>26</v>
      </c>
      <c r="J30" s="29" t="s">
        <v>154</v>
      </c>
      <c r="K30" s="52">
        <v>39007</v>
      </c>
      <c r="L30" s="52">
        <v>41710</v>
      </c>
      <c r="M30" s="52">
        <v>43191</v>
      </c>
    </row>
    <row r="31" spans="1:13" ht="101.25" customHeight="1">
      <c r="A31" s="22">
        <v>20</v>
      </c>
      <c r="B31" s="26" t="s">
        <v>23</v>
      </c>
      <c r="C31" s="26" t="s">
        <v>11</v>
      </c>
      <c r="D31" s="26" t="s">
        <v>35</v>
      </c>
      <c r="E31" s="26" t="s">
        <v>30</v>
      </c>
      <c r="F31" s="26" t="s">
        <v>70</v>
      </c>
      <c r="G31" s="27" t="s">
        <v>24</v>
      </c>
      <c r="H31" s="26" t="s">
        <v>21</v>
      </c>
      <c r="I31" s="26" t="s">
        <v>26</v>
      </c>
      <c r="J31" s="33" t="s">
        <v>100</v>
      </c>
      <c r="K31" s="52">
        <f>K32</f>
        <v>-4674</v>
      </c>
      <c r="L31" s="52">
        <f>L32</f>
        <v>-4880</v>
      </c>
      <c r="M31" s="52">
        <f>M32</f>
        <v>-5474</v>
      </c>
    </row>
    <row r="32" spans="1:13" ht="141.75" customHeight="1">
      <c r="A32" s="22">
        <v>21</v>
      </c>
      <c r="B32" s="26" t="s">
        <v>23</v>
      </c>
      <c r="C32" s="26" t="s">
        <v>11</v>
      </c>
      <c r="D32" s="26" t="s">
        <v>35</v>
      </c>
      <c r="E32" s="26" t="s">
        <v>30</v>
      </c>
      <c r="F32" s="26" t="s">
        <v>159</v>
      </c>
      <c r="G32" s="27" t="s">
        <v>24</v>
      </c>
      <c r="H32" s="26" t="s">
        <v>21</v>
      </c>
      <c r="I32" s="26" t="s">
        <v>26</v>
      </c>
      <c r="J32" s="29" t="s">
        <v>155</v>
      </c>
      <c r="K32" s="52">
        <v>-4674</v>
      </c>
      <c r="L32" s="52">
        <v>-4880</v>
      </c>
      <c r="M32" s="52">
        <v>-5474</v>
      </c>
    </row>
    <row r="33" spans="1:13" ht="15.75">
      <c r="A33" s="22">
        <v>22</v>
      </c>
      <c r="B33" s="23" t="s">
        <v>23</v>
      </c>
      <c r="C33" s="23" t="s">
        <v>11</v>
      </c>
      <c r="D33" s="23" t="s">
        <v>36</v>
      </c>
      <c r="E33" s="23" t="s">
        <v>20</v>
      </c>
      <c r="F33" s="23" t="s">
        <v>19</v>
      </c>
      <c r="G33" s="24" t="s">
        <v>20</v>
      </c>
      <c r="H33" s="23" t="s">
        <v>21</v>
      </c>
      <c r="I33" s="23" t="s">
        <v>19</v>
      </c>
      <c r="J33" s="25" t="s">
        <v>38</v>
      </c>
      <c r="K33" s="53">
        <f>K34++K39+K41</f>
        <v>20575537</v>
      </c>
      <c r="L33" s="53">
        <f>L34++L39+L41</f>
        <v>21373590</v>
      </c>
      <c r="M33" s="53">
        <f>M34++M39+M41</f>
        <v>23360200</v>
      </c>
    </row>
    <row r="34" spans="1:13" ht="31.5" customHeight="1">
      <c r="A34" s="22">
        <v>23</v>
      </c>
      <c r="B34" s="23" t="s">
        <v>23</v>
      </c>
      <c r="C34" s="23" t="s">
        <v>11</v>
      </c>
      <c r="D34" s="23" t="s">
        <v>36</v>
      </c>
      <c r="E34" s="23" t="s">
        <v>24</v>
      </c>
      <c r="F34" s="23" t="s">
        <v>19</v>
      </c>
      <c r="G34" s="24" t="s">
        <v>20</v>
      </c>
      <c r="H34" s="23" t="s">
        <v>21</v>
      </c>
      <c r="I34" s="23" t="s">
        <v>26</v>
      </c>
      <c r="J34" s="32" t="s">
        <v>128</v>
      </c>
      <c r="K34" s="53">
        <f>K35+K37</f>
        <v>16789267</v>
      </c>
      <c r="L34" s="53">
        <f>L35+L37</f>
        <v>17428400</v>
      </c>
      <c r="M34" s="53">
        <f>M35+M37</f>
        <v>19266700</v>
      </c>
    </row>
    <row r="35" spans="1:13" ht="35.25" customHeight="1">
      <c r="A35" s="22">
        <v>24</v>
      </c>
      <c r="B35" s="23" t="s">
        <v>23</v>
      </c>
      <c r="C35" s="23" t="s">
        <v>11</v>
      </c>
      <c r="D35" s="23" t="s">
        <v>36</v>
      </c>
      <c r="E35" s="23" t="s">
        <v>24</v>
      </c>
      <c r="F35" s="23" t="s">
        <v>28</v>
      </c>
      <c r="G35" s="24" t="s">
        <v>24</v>
      </c>
      <c r="H35" s="23" t="s">
        <v>21</v>
      </c>
      <c r="I35" s="23" t="s">
        <v>26</v>
      </c>
      <c r="J35" s="32" t="s">
        <v>129</v>
      </c>
      <c r="K35" s="52">
        <f>K36</f>
        <v>11439900</v>
      </c>
      <c r="L35" s="52">
        <f>L36</f>
        <v>11916000</v>
      </c>
      <c r="M35" s="52">
        <f>M36</f>
        <v>13478700</v>
      </c>
    </row>
    <row r="36" spans="1:13" ht="30.75" customHeight="1">
      <c r="A36" s="22">
        <v>25</v>
      </c>
      <c r="B36" s="23" t="s">
        <v>23</v>
      </c>
      <c r="C36" s="23" t="s">
        <v>11</v>
      </c>
      <c r="D36" s="23" t="s">
        <v>36</v>
      </c>
      <c r="E36" s="23" t="s">
        <v>24</v>
      </c>
      <c r="F36" s="23" t="s">
        <v>130</v>
      </c>
      <c r="G36" s="24" t="s">
        <v>24</v>
      </c>
      <c r="H36" s="23" t="s">
        <v>21</v>
      </c>
      <c r="I36" s="23" t="s">
        <v>26</v>
      </c>
      <c r="J36" s="32" t="s">
        <v>129</v>
      </c>
      <c r="K36" s="52">
        <v>11439900</v>
      </c>
      <c r="L36" s="52">
        <v>11916000</v>
      </c>
      <c r="M36" s="52">
        <v>13478700</v>
      </c>
    </row>
    <row r="37" spans="1:13" ht="45" customHeight="1">
      <c r="A37" s="22">
        <v>26</v>
      </c>
      <c r="B37" s="23" t="s">
        <v>23</v>
      </c>
      <c r="C37" s="23" t="s">
        <v>11</v>
      </c>
      <c r="D37" s="23" t="s">
        <v>36</v>
      </c>
      <c r="E37" s="23" t="s">
        <v>24</v>
      </c>
      <c r="F37" s="23" t="s">
        <v>33</v>
      </c>
      <c r="G37" s="24" t="s">
        <v>24</v>
      </c>
      <c r="H37" s="23" t="s">
        <v>21</v>
      </c>
      <c r="I37" s="23" t="s">
        <v>26</v>
      </c>
      <c r="J37" s="32" t="s">
        <v>131</v>
      </c>
      <c r="K37" s="52">
        <f>K38</f>
        <v>5349367</v>
      </c>
      <c r="L37" s="52">
        <f>L38</f>
        <v>5512400</v>
      </c>
      <c r="M37" s="52">
        <f>M38</f>
        <v>5788000</v>
      </c>
    </row>
    <row r="38" spans="1:13" ht="79.5" customHeight="1">
      <c r="A38" s="22">
        <v>27</v>
      </c>
      <c r="B38" s="23" t="s">
        <v>23</v>
      </c>
      <c r="C38" s="23" t="s">
        <v>11</v>
      </c>
      <c r="D38" s="23" t="s">
        <v>36</v>
      </c>
      <c r="E38" s="23" t="s">
        <v>24</v>
      </c>
      <c r="F38" s="23" t="s">
        <v>133</v>
      </c>
      <c r="G38" s="24" t="s">
        <v>24</v>
      </c>
      <c r="H38" s="23" t="s">
        <v>21</v>
      </c>
      <c r="I38" s="23" t="s">
        <v>26</v>
      </c>
      <c r="J38" s="32" t="s">
        <v>132</v>
      </c>
      <c r="K38" s="52">
        <v>5349367</v>
      </c>
      <c r="L38" s="52">
        <v>5512400</v>
      </c>
      <c r="M38" s="52">
        <v>5788000</v>
      </c>
    </row>
    <row r="39" spans="1:13" ht="26.25" customHeight="1">
      <c r="A39" s="22">
        <v>28</v>
      </c>
      <c r="B39" s="23" t="s">
        <v>23</v>
      </c>
      <c r="C39" s="23" t="s">
        <v>11</v>
      </c>
      <c r="D39" s="23" t="s">
        <v>36</v>
      </c>
      <c r="E39" s="23" t="s">
        <v>35</v>
      </c>
      <c r="F39" s="23" t="s">
        <v>19</v>
      </c>
      <c r="G39" s="24" t="s">
        <v>24</v>
      </c>
      <c r="H39" s="23" t="s">
        <v>21</v>
      </c>
      <c r="I39" s="23" t="s">
        <v>26</v>
      </c>
      <c r="J39" s="25" t="s">
        <v>39</v>
      </c>
      <c r="K39" s="53">
        <f>K40</f>
        <v>1374470</v>
      </c>
      <c r="L39" s="53">
        <f>L40</f>
        <v>1397490</v>
      </c>
      <c r="M39" s="53">
        <f>M40</f>
        <v>1428000</v>
      </c>
    </row>
    <row r="40" spans="1:13" ht="25.5" customHeight="1">
      <c r="A40" s="22">
        <v>29</v>
      </c>
      <c r="B40" s="26" t="s">
        <v>23</v>
      </c>
      <c r="C40" s="26" t="s">
        <v>11</v>
      </c>
      <c r="D40" s="26" t="s">
        <v>36</v>
      </c>
      <c r="E40" s="26" t="s">
        <v>35</v>
      </c>
      <c r="F40" s="26" t="s">
        <v>28</v>
      </c>
      <c r="G40" s="27" t="s">
        <v>24</v>
      </c>
      <c r="H40" s="26" t="s">
        <v>21</v>
      </c>
      <c r="I40" s="26" t="s">
        <v>26</v>
      </c>
      <c r="J40" s="28" t="s">
        <v>39</v>
      </c>
      <c r="K40" s="52">
        <v>1374470</v>
      </c>
      <c r="L40" s="52">
        <v>1397490</v>
      </c>
      <c r="M40" s="52">
        <v>1428000</v>
      </c>
    </row>
    <row r="41" spans="1:13" ht="34.5" customHeight="1">
      <c r="A41" s="22">
        <v>30</v>
      </c>
      <c r="B41" s="26" t="s">
        <v>23</v>
      </c>
      <c r="C41" s="26" t="s">
        <v>11</v>
      </c>
      <c r="D41" s="26" t="s">
        <v>36</v>
      </c>
      <c r="E41" s="26" t="s">
        <v>171</v>
      </c>
      <c r="F41" s="26" t="s">
        <v>19</v>
      </c>
      <c r="G41" s="27" t="s">
        <v>30</v>
      </c>
      <c r="H41" s="26" t="s">
        <v>21</v>
      </c>
      <c r="I41" s="26" t="s">
        <v>19</v>
      </c>
      <c r="J41" s="32" t="s">
        <v>170</v>
      </c>
      <c r="K41" s="53">
        <f>K42</f>
        <v>2411800</v>
      </c>
      <c r="L41" s="53">
        <f>L42</f>
        <v>2547700</v>
      </c>
      <c r="M41" s="53">
        <f>M42</f>
        <v>2665500</v>
      </c>
    </row>
    <row r="42" spans="1:13" ht="54" customHeight="1">
      <c r="A42" s="22">
        <v>31</v>
      </c>
      <c r="B42" s="26" t="s">
        <v>23</v>
      </c>
      <c r="C42" s="26" t="s">
        <v>11</v>
      </c>
      <c r="D42" s="26" t="s">
        <v>36</v>
      </c>
      <c r="E42" s="26" t="s">
        <v>171</v>
      </c>
      <c r="F42" s="26" t="s">
        <v>33</v>
      </c>
      <c r="G42" s="27" t="s">
        <v>30</v>
      </c>
      <c r="H42" s="26" t="s">
        <v>21</v>
      </c>
      <c r="I42" s="26" t="s">
        <v>26</v>
      </c>
      <c r="J42" s="32" t="s">
        <v>183</v>
      </c>
      <c r="K42" s="52">
        <v>2411800</v>
      </c>
      <c r="L42" s="52">
        <v>2547700</v>
      </c>
      <c r="M42" s="52">
        <v>2665500</v>
      </c>
    </row>
    <row r="43" spans="1:13" ht="24.75" customHeight="1">
      <c r="A43" s="22">
        <v>32</v>
      </c>
      <c r="B43" s="23" t="s">
        <v>23</v>
      </c>
      <c r="C43" s="23" t="s">
        <v>11</v>
      </c>
      <c r="D43" s="23" t="s">
        <v>40</v>
      </c>
      <c r="E43" s="23" t="s">
        <v>20</v>
      </c>
      <c r="F43" s="23" t="s">
        <v>19</v>
      </c>
      <c r="G43" s="24" t="s">
        <v>20</v>
      </c>
      <c r="H43" s="23" t="s">
        <v>21</v>
      </c>
      <c r="I43" s="23" t="s">
        <v>19</v>
      </c>
      <c r="J43" s="31" t="s">
        <v>41</v>
      </c>
      <c r="K43" s="53">
        <f aca="true" t="shared" si="1" ref="K43:M44">K44</f>
        <v>1800000</v>
      </c>
      <c r="L43" s="53">
        <f t="shared" si="1"/>
        <v>1875600</v>
      </c>
      <c r="M43" s="53">
        <f t="shared" si="1"/>
        <v>1950600</v>
      </c>
    </row>
    <row r="44" spans="1:13" ht="43.5" customHeight="1">
      <c r="A44" s="22">
        <v>33</v>
      </c>
      <c r="B44" s="26" t="s">
        <v>23</v>
      </c>
      <c r="C44" s="26" t="s">
        <v>11</v>
      </c>
      <c r="D44" s="26" t="s">
        <v>40</v>
      </c>
      <c r="E44" s="26" t="s">
        <v>35</v>
      </c>
      <c r="F44" s="26" t="s">
        <v>19</v>
      </c>
      <c r="G44" s="27" t="s">
        <v>24</v>
      </c>
      <c r="H44" s="26" t="s">
        <v>21</v>
      </c>
      <c r="I44" s="26" t="s">
        <v>26</v>
      </c>
      <c r="J44" s="28" t="s">
        <v>2</v>
      </c>
      <c r="K44" s="52">
        <f t="shared" si="1"/>
        <v>1800000</v>
      </c>
      <c r="L44" s="52">
        <f t="shared" si="1"/>
        <v>1875600</v>
      </c>
      <c r="M44" s="52">
        <f t="shared" si="1"/>
        <v>1950600</v>
      </c>
    </row>
    <row r="45" spans="1:13" ht="61.5" customHeight="1">
      <c r="A45" s="22">
        <v>34</v>
      </c>
      <c r="B45" s="26" t="s">
        <v>23</v>
      </c>
      <c r="C45" s="26" t="s">
        <v>11</v>
      </c>
      <c r="D45" s="26" t="s">
        <v>40</v>
      </c>
      <c r="E45" s="26" t="s">
        <v>35</v>
      </c>
      <c r="F45" s="26" t="s">
        <v>28</v>
      </c>
      <c r="G45" s="27" t="s">
        <v>24</v>
      </c>
      <c r="H45" s="26" t="s">
        <v>21</v>
      </c>
      <c r="I45" s="26" t="s">
        <v>26</v>
      </c>
      <c r="J45" s="28" t="s">
        <v>225</v>
      </c>
      <c r="K45" s="52">
        <v>1800000</v>
      </c>
      <c r="L45" s="52">
        <v>1875600</v>
      </c>
      <c r="M45" s="52">
        <v>1950600</v>
      </c>
    </row>
    <row r="46" spans="1:14" ht="58.5" customHeight="1">
      <c r="A46" s="22">
        <v>35</v>
      </c>
      <c r="B46" s="23" t="s">
        <v>19</v>
      </c>
      <c r="C46" s="23" t="s">
        <v>11</v>
      </c>
      <c r="D46" s="23" t="s">
        <v>43</v>
      </c>
      <c r="E46" s="23" t="s">
        <v>20</v>
      </c>
      <c r="F46" s="23" t="s">
        <v>19</v>
      </c>
      <c r="G46" s="24" t="s">
        <v>20</v>
      </c>
      <c r="H46" s="23" t="s">
        <v>21</v>
      </c>
      <c r="I46" s="23" t="s">
        <v>19</v>
      </c>
      <c r="J46" s="25" t="s">
        <v>44</v>
      </c>
      <c r="K46" s="53">
        <f>K47</f>
        <v>24483100</v>
      </c>
      <c r="L46" s="53">
        <f>L47</f>
        <v>25278200</v>
      </c>
      <c r="M46" s="53">
        <f>M47</f>
        <v>26105100</v>
      </c>
      <c r="N46" s="17"/>
    </row>
    <row r="47" spans="1:13" ht="115.5" customHeight="1">
      <c r="A47" s="22">
        <v>36</v>
      </c>
      <c r="B47" s="26" t="s">
        <v>56</v>
      </c>
      <c r="C47" s="26" t="s">
        <v>11</v>
      </c>
      <c r="D47" s="26" t="s">
        <v>43</v>
      </c>
      <c r="E47" s="26" t="s">
        <v>36</v>
      </c>
      <c r="F47" s="26" t="s">
        <v>19</v>
      </c>
      <c r="G47" s="27" t="s">
        <v>20</v>
      </c>
      <c r="H47" s="26" t="s">
        <v>21</v>
      </c>
      <c r="I47" s="26" t="s">
        <v>42</v>
      </c>
      <c r="J47" s="29" t="s">
        <v>166</v>
      </c>
      <c r="K47" s="52">
        <f>K48+K50+K52</f>
        <v>24483100</v>
      </c>
      <c r="L47" s="52">
        <f>L48+L50+L52</f>
        <v>25278200</v>
      </c>
      <c r="M47" s="52">
        <f>M48+M50+M52</f>
        <v>26105100</v>
      </c>
    </row>
    <row r="48" spans="1:13" ht="82.5" customHeight="1">
      <c r="A48" s="22">
        <v>37</v>
      </c>
      <c r="B48" s="26" t="s">
        <v>56</v>
      </c>
      <c r="C48" s="26" t="s">
        <v>11</v>
      </c>
      <c r="D48" s="26" t="s">
        <v>43</v>
      </c>
      <c r="E48" s="26" t="s">
        <v>36</v>
      </c>
      <c r="F48" s="26" t="s">
        <v>28</v>
      </c>
      <c r="G48" s="27" t="s">
        <v>20</v>
      </c>
      <c r="H48" s="26" t="s">
        <v>21</v>
      </c>
      <c r="I48" s="26" t="s">
        <v>42</v>
      </c>
      <c r="J48" s="32" t="s">
        <v>57</v>
      </c>
      <c r="K48" s="52">
        <f>K49</f>
        <v>19877430</v>
      </c>
      <c r="L48" s="52">
        <f>L49</f>
        <v>20672530</v>
      </c>
      <c r="M48" s="52">
        <f>M49</f>
        <v>21499430</v>
      </c>
    </row>
    <row r="49" spans="1:13" ht="123.75" customHeight="1">
      <c r="A49" s="22">
        <v>38</v>
      </c>
      <c r="B49" s="26" t="s">
        <v>56</v>
      </c>
      <c r="C49" s="26" t="s">
        <v>11</v>
      </c>
      <c r="D49" s="26" t="s">
        <v>43</v>
      </c>
      <c r="E49" s="26" t="s">
        <v>36</v>
      </c>
      <c r="F49" s="26" t="s">
        <v>58</v>
      </c>
      <c r="G49" s="27" t="s">
        <v>36</v>
      </c>
      <c r="H49" s="26" t="s">
        <v>21</v>
      </c>
      <c r="I49" s="26" t="s">
        <v>42</v>
      </c>
      <c r="J49" s="32" t="s">
        <v>134</v>
      </c>
      <c r="K49" s="52">
        <v>19877430</v>
      </c>
      <c r="L49" s="52">
        <v>20672530</v>
      </c>
      <c r="M49" s="52">
        <v>21499430</v>
      </c>
    </row>
    <row r="50" spans="1:13" ht="100.5" customHeight="1">
      <c r="A50" s="22">
        <v>39</v>
      </c>
      <c r="B50" s="26" t="s">
        <v>56</v>
      </c>
      <c r="C50" s="26" t="s">
        <v>11</v>
      </c>
      <c r="D50" s="26" t="s">
        <v>43</v>
      </c>
      <c r="E50" s="26" t="s">
        <v>36</v>
      </c>
      <c r="F50" s="26" t="s">
        <v>33</v>
      </c>
      <c r="G50" s="27" t="s">
        <v>20</v>
      </c>
      <c r="H50" s="26" t="s">
        <v>21</v>
      </c>
      <c r="I50" s="26" t="s">
        <v>42</v>
      </c>
      <c r="J50" s="32" t="s">
        <v>127</v>
      </c>
      <c r="K50" s="52">
        <f>K51</f>
        <v>4538000</v>
      </c>
      <c r="L50" s="52">
        <f>L51</f>
        <v>4538000</v>
      </c>
      <c r="M50" s="52">
        <f>M51</f>
        <v>4538000</v>
      </c>
    </row>
    <row r="51" spans="1:13" ht="104.25" customHeight="1">
      <c r="A51" s="22">
        <v>40</v>
      </c>
      <c r="B51" s="26" t="s">
        <v>56</v>
      </c>
      <c r="C51" s="26" t="s">
        <v>11</v>
      </c>
      <c r="D51" s="26" t="s">
        <v>43</v>
      </c>
      <c r="E51" s="26" t="s">
        <v>36</v>
      </c>
      <c r="F51" s="26" t="s">
        <v>126</v>
      </c>
      <c r="G51" s="27" t="s">
        <v>36</v>
      </c>
      <c r="H51" s="26" t="s">
        <v>21</v>
      </c>
      <c r="I51" s="26" t="s">
        <v>42</v>
      </c>
      <c r="J51" s="32" t="s">
        <v>125</v>
      </c>
      <c r="K51" s="52">
        <v>4538000</v>
      </c>
      <c r="L51" s="52">
        <v>4538000</v>
      </c>
      <c r="M51" s="52">
        <v>4538000</v>
      </c>
    </row>
    <row r="52" spans="1:13" ht="49.5" customHeight="1">
      <c r="A52" s="22">
        <v>41</v>
      </c>
      <c r="B52" s="26" t="s">
        <v>56</v>
      </c>
      <c r="C52" s="26" t="s">
        <v>11</v>
      </c>
      <c r="D52" s="26" t="s">
        <v>43</v>
      </c>
      <c r="E52" s="26" t="s">
        <v>36</v>
      </c>
      <c r="F52" s="26" t="s">
        <v>136</v>
      </c>
      <c r="G52" s="27" t="s">
        <v>20</v>
      </c>
      <c r="H52" s="26" t="s">
        <v>21</v>
      </c>
      <c r="I52" s="26" t="s">
        <v>42</v>
      </c>
      <c r="J52" s="32" t="s">
        <v>135</v>
      </c>
      <c r="K52" s="53">
        <f>K53</f>
        <v>67670</v>
      </c>
      <c r="L52" s="53">
        <f>L53</f>
        <v>67670</v>
      </c>
      <c r="M52" s="53">
        <f>M53</f>
        <v>67670</v>
      </c>
    </row>
    <row r="53" spans="1:13" ht="45.75" customHeight="1">
      <c r="A53" s="22">
        <v>42</v>
      </c>
      <c r="B53" s="26" t="s">
        <v>56</v>
      </c>
      <c r="C53" s="26" t="s">
        <v>11</v>
      </c>
      <c r="D53" s="26" t="s">
        <v>43</v>
      </c>
      <c r="E53" s="26" t="s">
        <v>36</v>
      </c>
      <c r="F53" s="26" t="s">
        <v>138</v>
      </c>
      <c r="G53" s="27" t="s">
        <v>36</v>
      </c>
      <c r="H53" s="26" t="s">
        <v>21</v>
      </c>
      <c r="I53" s="26" t="s">
        <v>42</v>
      </c>
      <c r="J53" s="32" t="s">
        <v>137</v>
      </c>
      <c r="K53" s="52">
        <v>67670</v>
      </c>
      <c r="L53" s="52">
        <v>67670</v>
      </c>
      <c r="M53" s="52">
        <v>67670</v>
      </c>
    </row>
    <row r="54" spans="1:13" ht="31.5">
      <c r="A54" s="22">
        <v>43</v>
      </c>
      <c r="B54" s="23" t="s">
        <v>54</v>
      </c>
      <c r="C54" s="23" t="s">
        <v>11</v>
      </c>
      <c r="D54" s="23" t="s">
        <v>45</v>
      </c>
      <c r="E54" s="23" t="s">
        <v>20</v>
      </c>
      <c r="F54" s="23" t="s">
        <v>19</v>
      </c>
      <c r="G54" s="24" t="s">
        <v>20</v>
      </c>
      <c r="H54" s="23" t="s">
        <v>21</v>
      </c>
      <c r="I54" s="23" t="s">
        <v>19</v>
      </c>
      <c r="J54" s="25" t="s">
        <v>46</v>
      </c>
      <c r="K54" s="53">
        <f>K55</f>
        <v>164500</v>
      </c>
      <c r="L54" s="53">
        <f>L55</f>
        <v>164500</v>
      </c>
      <c r="M54" s="53">
        <f>M55</f>
        <v>164500</v>
      </c>
    </row>
    <row r="55" spans="1:13" ht="31.5">
      <c r="A55" s="22">
        <v>44</v>
      </c>
      <c r="B55" s="26" t="s">
        <v>54</v>
      </c>
      <c r="C55" s="26" t="s">
        <v>11</v>
      </c>
      <c r="D55" s="26" t="s">
        <v>45</v>
      </c>
      <c r="E55" s="26" t="s">
        <v>24</v>
      </c>
      <c r="F55" s="26" t="s">
        <v>19</v>
      </c>
      <c r="G55" s="27" t="s">
        <v>24</v>
      </c>
      <c r="H55" s="26" t="s">
        <v>21</v>
      </c>
      <c r="I55" s="26" t="s">
        <v>42</v>
      </c>
      <c r="J55" s="34" t="s">
        <v>47</v>
      </c>
      <c r="K55" s="52">
        <f>K56+K57+K58</f>
        <v>164500</v>
      </c>
      <c r="L55" s="52">
        <f>L56+L57+L58</f>
        <v>164500</v>
      </c>
      <c r="M55" s="52">
        <f>M56+M57+M58</f>
        <v>164500</v>
      </c>
    </row>
    <row r="56" spans="1:13" ht="42" customHeight="1">
      <c r="A56" s="22">
        <v>45</v>
      </c>
      <c r="B56" s="26" t="s">
        <v>54</v>
      </c>
      <c r="C56" s="26" t="s">
        <v>11</v>
      </c>
      <c r="D56" s="26" t="s">
        <v>45</v>
      </c>
      <c r="E56" s="26" t="s">
        <v>24</v>
      </c>
      <c r="F56" s="26" t="s">
        <v>28</v>
      </c>
      <c r="G56" s="27" t="s">
        <v>24</v>
      </c>
      <c r="H56" s="26" t="s">
        <v>21</v>
      </c>
      <c r="I56" s="26" t="s">
        <v>42</v>
      </c>
      <c r="J56" s="34" t="s">
        <v>55</v>
      </c>
      <c r="K56" s="52">
        <v>124500</v>
      </c>
      <c r="L56" s="52">
        <v>124500</v>
      </c>
      <c r="M56" s="52">
        <v>124500</v>
      </c>
    </row>
    <row r="57" spans="1:13" ht="31.5">
      <c r="A57" s="22">
        <v>46</v>
      </c>
      <c r="B57" s="26" t="s">
        <v>54</v>
      </c>
      <c r="C57" s="26" t="s">
        <v>11</v>
      </c>
      <c r="D57" s="26" t="s">
        <v>45</v>
      </c>
      <c r="E57" s="26" t="s">
        <v>24</v>
      </c>
      <c r="F57" s="26" t="s">
        <v>59</v>
      </c>
      <c r="G57" s="27" t="s">
        <v>24</v>
      </c>
      <c r="H57" s="26" t="s">
        <v>21</v>
      </c>
      <c r="I57" s="26" t="s">
        <v>42</v>
      </c>
      <c r="J57" s="35" t="s">
        <v>60</v>
      </c>
      <c r="K57" s="52">
        <v>2000</v>
      </c>
      <c r="L57" s="52">
        <v>2000</v>
      </c>
      <c r="M57" s="52">
        <v>2000</v>
      </c>
    </row>
    <row r="58" spans="1:13" ht="31.5">
      <c r="A58" s="22">
        <v>47</v>
      </c>
      <c r="B58" s="26" t="s">
        <v>54</v>
      </c>
      <c r="C58" s="26" t="s">
        <v>11</v>
      </c>
      <c r="D58" s="26" t="s">
        <v>45</v>
      </c>
      <c r="E58" s="26" t="s">
        <v>24</v>
      </c>
      <c r="F58" s="26" t="s">
        <v>34</v>
      </c>
      <c r="G58" s="27" t="s">
        <v>24</v>
      </c>
      <c r="H58" s="26" t="s">
        <v>21</v>
      </c>
      <c r="I58" s="26" t="s">
        <v>42</v>
      </c>
      <c r="J58" s="35" t="s">
        <v>61</v>
      </c>
      <c r="K58" s="72">
        <f>K59+K60</f>
        <v>38000</v>
      </c>
      <c r="L58" s="72">
        <f>L59+L60</f>
        <v>38000</v>
      </c>
      <c r="M58" s="72">
        <f>M59+M60</f>
        <v>38000</v>
      </c>
    </row>
    <row r="59" spans="1:13" ht="22.5" customHeight="1">
      <c r="A59" s="22">
        <v>48</v>
      </c>
      <c r="B59" s="26" t="s">
        <v>54</v>
      </c>
      <c r="C59" s="26" t="s">
        <v>11</v>
      </c>
      <c r="D59" s="26" t="s">
        <v>45</v>
      </c>
      <c r="E59" s="26" t="s">
        <v>24</v>
      </c>
      <c r="F59" s="26" t="s">
        <v>122</v>
      </c>
      <c r="G59" s="27" t="s">
        <v>24</v>
      </c>
      <c r="H59" s="26" t="s">
        <v>21</v>
      </c>
      <c r="I59" s="26" t="s">
        <v>42</v>
      </c>
      <c r="J59" s="35" t="s">
        <v>123</v>
      </c>
      <c r="K59" s="52">
        <v>37600</v>
      </c>
      <c r="L59" s="52">
        <v>37600</v>
      </c>
      <c r="M59" s="52">
        <v>37600</v>
      </c>
    </row>
    <row r="60" spans="1:13" ht="22.5" customHeight="1">
      <c r="A60" s="22">
        <v>49</v>
      </c>
      <c r="B60" s="26" t="s">
        <v>54</v>
      </c>
      <c r="C60" s="26" t="s">
        <v>11</v>
      </c>
      <c r="D60" s="26" t="s">
        <v>45</v>
      </c>
      <c r="E60" s="26" t="s">
        <v>24</v>
      </c>
      <c r="F60" s="26" t="s">
        <v>223</v>
      </c>
      <c r="G60" s="27" t="s">
        <v>24</v>
      </c>
      <c r="H60" s="26" t="s">
        <v>21</v>
      </c>
      <c r="I60" s="26" t="s">
        <v>42</v>
      </c>
      <c r="J60" s="73" t="s">
        <v>224</v>
      </c>
      <c r="K60" s="52">
        <v>400</v>
      </c>
      <c r="L60" s="52">
        <v>400</v>
      </c>
      <c r="M60" s="52">
        <v>400</v>
      </c>
    </row>
    <row r="61" spans="1:13" ht="36" customHeight="1">
      <c r="A61" s="22">
        <v>50</v>
      </c>
      <c r="B61" s="23" t="s">
        <v>19</v>
      </c>
      <c r="C61" s="23" t="s">
        <v>11</v>
      </c>
      <c r="D61" s="23" t="s">
        <v>64</v>
      </c>
      <c r="E61" s="23" t="s">
        <v>20</v>
      </c>
      <c r="F61" s="23" t="s">
        <v>19</v>
      </c>
      <c r="G61" s="24" t="s">
        <v>20</v>
      </c>
      <c r="H61" s="23" t="s">
        <v>21</v>
      </c>
      <c r="I61" s="23" t="s">
        <v>19</v>
      </c>
      <c r="J61" s="36" t="s">
        <v>172</v>
      </c>
      <c r="K61" s="53">
        <f>K62</f>
        <v>400000</v>
      </c>
      <c r="L61" s="53">
        <f>L62</f>
        <v>416800</v>
      </c>
      <c r="M61" s="53">
        <f>M62</f>
        <v>433470</v>
      </c>
    </row>
    <row r="62" spans="1:13" ht="19.5" customHeight="1">
      <c r="A62" s="22">
        <v>51</v>
      </c>
      <c r="B62" s="26" t="s">
        <v>19</v>
      </c>
      <c r="C62" s="26" t="s">
        <v>11</v>
      </c>
      <c r="D62" s="26" t="s">
        <v>64</v>
      </c>
      <c r="E62" s="26" t="s">
        <v>30</v>
      </c>
      <c r="F62" s="26" t="s">
        <v>19</v>
      </c>
      <c r="G62" s="27" t="s">
        <v>20</v>
      </c>
      <c r="H62" s="26" t="s">
        <v>21</v>
      </c>
      <c r="I62" s="26" t="s">
        <v>174</v>
      </c>
      <c r="J62" s="32" t="s">
        <v>173</v>
      </c>
      <c r="K62" s="52">
        <f aca="true" t="shared" si="2" ref="K62:M63">K63</f>
        <v>400000</v>
      </c>
      <c r="L62" s="52">
        <f t="shared" si="2"/>
        <v>416800</v>
      </c>
      <c r="M62" s="52">
        <f t="shared" si="2"/>
        <v>433470</v>
      </c>
    </row>
    <row r="63" spans="1:13" ht="33" customHeight="1">
      <c r="A63" s="22">
        <v>52</v>
      </c>
      <c r="B63" s="26" t="s">
        <v>19</v>
      </c>
      <c r="C63" s="26" t="s">
        <v>11</v>
      </c>
      <c r="D63" s="26" t="s">
        <v>64</v>
      </c>
      <c r="E63" s="26" t="s">
        <v>30</v>
      </c>
      <c r="F63" s="26" t="s">
        <v>49</v>
      </c>
      <c r="G63" s="27" t="s">
        <v>20</v>
      </c>
      <c r="H63" s="26" t="s">
        <v>21</v>
      </c>
      <c r="I63" s="26" t="s">
        <v>174</v>
      </c>
      <c r="J63" s="32" t="s">
        <v>180</v>
      </c>
      <c r="K63" s="52">
        <f>K64</f>
        <v>400000</v>
      </c>
      <c r="L63" s="52">
        <f t="shared" si="2"/>
        <v>416800</v>
      </c>
      <c r="M63" s="52">
        <f t="shared" si="2"/>
        <v>433470</v>
      </c>
    </row>
    <row r="64" spans="1:13" ht="53.25" customHeight="1">
      <c r="A64" s="22">
        <v>53</v>
      </c>
      <c r="B64" s="26" t="s">
        <v>56</v>
      </c>
      <c r="C64" s="26" t="s">
        <v>11</v>
      </c>
      <c r="D64" s="26" t="s">
        <v>64</v>
      </c>
      <c r="E64" s="26" t="s">
        <v>30</v>
      </c>
      <c r="F64" s="26" t="s">
        <v>182</v>
      </c>
      <c r="G64" s="27" t="s">
        <v>36</v>
      </c>
      <c r="H64" s="26" t="s">
        <v>21</v>
      </c>
      <c r="I64" s="26" t="s">
        <v>174</v>
      </c>
      <c r="J64" s="32" t="s">
        <v>181</v>
      </c>
      <c r="K64" s="52">
        <v>400000</v>
      </c>
      <c r="L64" s="52">
        <v>416800</v>
      </c>
      <c r="M64" s="52">
        <v>433470</v>
      </c>
    </row>
    <row r="65" spans="1:13" ht="53.25" customHeight="1" hidden="1">
      <c r="A65" s="22"/>
      <c r="B65" s="26"/>
      <c r="C65" s="26"/>
      <c r="D65" s="26"/>
      <c r="E65" s="26"/>
      <c r="F65" s="26"/>
      <c r="G65" s="27"/>
      <c r="H65" s="26"/>
      <c r="I65" s="26"/>
      <c r="J65" s="32"/>
      <c r="K65" s="79"/>
      <c r="L65" s="79"/>
      <c r="M65" s="79"/>
    </row>
    <row r="66" spans="1:13" ht="53.25" customHeight="1" hidden="1">
      <c r="A66" s="22"/>
      <c r="B66" s="26"/>
      <c r="C66" s="26"/>
      <c r="D66" s="26"/>
      <c r="E66" s="26"/>
      <c r="F66" s="26"/>
      <c r="G66" s="27"/>
      <c r="H66" s="26"/>
      <c r="I66" s="26"/>
      <c r="J66" s="32"/>
      <c r="K66" s="79"/>
      <c r="L66" s="79"/>
      <c r="M66" s="79"/>
    </row>
    <row r="67" spans="1:13" ht="31.5">
      <c r="A67" s="22">
        <v>54</v>
      </c>
      <c r="B67" s="23" t="s">
        <v>19</v>
      </c>
      <c r="C67" s="23" t="s">
        <v>11</v>
      </c>
      <c r="D67" s="23" t="s">
        <v>73</v>
      </c>
      <c r="E67" s="23" t="s">
        <v>20</v>
      </c>
      <c r="F67" s="23" t="s">
        <v>19</v>
      </c>
      <c r="G67" s="24" t="s">
        <v>20</v>
      </c>
      <c r="H67" s="23" t="s">
        <v>21</v>
      </c>
      <c r="I67" s="23" t="s">
        <v>19</v>
      </c>
      <c r="J67" s="37" t="s">
        <v>72</v>
      </c>
      <c r="K67" s="53">
        <f>+K71+K68</f>
        <v>1250870</v>
      </c>
      <c r="L67" s="53">
        <f>+L71+L68</f>
        <v>593700</v>
      </c>
      <c r="M67" s="53">
        <f>+M71+M68</f>
        <v>617440</v>
      </c>
    </row>
    <row r="68" spans="1:15" ht="94.5">
      <c r="A68" s="22">
        <v>55</v>
      </c>
      <c r="B68" s="26" t="s">
        <v>19</v>
      </c>
      <c r="C68" s="26" t="s">
        <v>11</v>
      </c>
      <c r="D68" s="26" t="s">
        <v>73</v>
      </c>
      <c r="E68" s="26" t="s">
        <v>30</v>
      </c>
      <c r="F68" s="26" t="s">
        <v>19</v>
      </c>
      <c r="G68" s="27" t="s">
        <v>20</v>
      </c>
      <c r="H68" s="26" t="s">
        <v>21</v>
      </c>
      <c r="I68" s="26" t="s">
        <v>19</v>
      </c>
      <c r="J68" s="63" t="s">
        <v>236</v>
      </c>
      <c r="K68" s="52">
        <f>K69</f>
        <v>680000</v>
      </c>
      <c r="L68" s="52">
        <f>L69</f>
        <v>0</v>
      </c>
      <c r="M68" s="52">
        <f>M69</f>
        <v>0</v>
      </c>
      <c r="N68" s="79">
        <f>N69</f>
        <v>0</v>
      </c>
      <c r="O68" s="79">
        <f>O69</f>
        <v>0</v>
      </c>
    </row>
    <row r="69" spans="1:13" ht="110.25">
      <c r="A69" s="22">
        <v>56</v>
      </c>
      <c r="B69" s="26" t="s">
        <v>19</v>
      </c>
      <c r="C69" s="26" t="s">
        <v>11</v>
      </c>
      <c r="D69" s="26" t="s">
        <v>73</v>
      </c>
      <c r="E69" s="26" t="s">
        <v>30</v>
      </c>
      <c r="F69" s="26" t="s">
        <v>48</v>
      </c>
      <c r="G69" s="27" t="s">
        <v>36</v>
      </c>
      <c r="H69" s="26" t="s">
        <v>21</v>
      </c>
      <c r="I69" s="26" t="s">
        <v>238</v>
      </c>
      <c r="J69" s="63" t="s">
        <v>237</v>
      </c>
      <c r="K69" s="52">
        <f>K70</f>
        <v>680000</v>
      </c>
      <c r="L69" s="52">
        <f>L70</f>
        <v>0</v>
      </c>
      <c r="M69" s="52">
        <f>M70</f>
        <v>0</v>
      </c>
    </row>
    <row r="70" spans="1:13" ht="110.25">
      <c r="A70" s="22">
        <v>57</v>
      </c>
      <c r="B70" s="26" t="s">
        <v>56</v>
      </c>
      <c r="C70" s="26" t="s">
        <v>11</v>
      </c>
      <c r="D70" s="26" t="s">
        <v>73</v>
      </c>
      <c r="E70" s="26" t="s">
        <v>30</v>
      </c>
      <c r="F70" s="26" t="s">
        <v>175</v>
      </c>
      <c r="G70" s="27" t="s">
        <v>36</v>
      </c>
      <c r="H70" s="26" t="s">
        <v>21</v>
      </c>
      <c r="I70" s="26" t="s">
        <v>238</v>
      </c>
      <c r="J70" s="63" t="s">
        <v>239</v>
      </c>
      <c r="K70" s="52">
        <v>680000</v>
      </c>
      <c r="L70" s="52">
        <v>0</v>
      </c>
      <c r="M70" s="52">
        <v>0</v>
      </c>
    </row>
    <row r="71" spans="1:13" ht="37.5" customHeight="1">
      <c r="A71" s="22">
        <v>58</v>
      </c>
      <c r="B71" s="26" t="s">
        <v>19</v>
      </c>
      <c r="C71" s="26" t="s">
        <v>11</v>
      </c>
      <c r="D71" s="26" t="s">
        <v>73</v>
      </c>
      <c r="E71" s="26" t="s">
        <v>110</v>
      </c>
      <c r="F71" s="26" t="s">
        <v>19</v>
      </c>
      <c r="G71" s="27" t="s">
        <v>20</v>
      </c>
      <c r="H71" s="26" t="s">
        <v>21</v>
      </c>
      <c r="I71" s="26" t="s">
        <v>111</v>
      </c>
      <c r="J71" s="62" t="s">
        <v>113</v>
      </c>
      <c r="K71" s="72">
        <f aca="true" t="shared" si="3" ref="K71:M72">K72</f>
        <v>570870</v>
      </c>
      <c r="L71" s="72">
        <f t="shared" si="3"/>
        <v>593700</v>
      </c>
      <c r="M71" s="72">
        <f t="shared" si="3"/>
        <v>617440</v>
      </c>
    </row>
    <row r="72" spans="1:13" ht="46.5" customHeight="1">
      <c r="A72" s="22">
        <v>59</v>
      </c>
      <c r="B72" s="26" t="s">
        <v>19</v>
      </c>
      <c r="C72" s="26" t="s">
        <v>11</v>
      </c>
      <c r="D72" s="26" t="s">
        <v>73</v>
      </c>
      <c r="E72" s="26" t="s">
        <v>110</v>
      </c>
      <c r="F72" s="26" t="s">
        <v>28</v>
      </c>
      <c r="G72" s="27" t="s">
        <v>20</v>
      </c>
      <c r="H72" s="26" t="s">
        <v>21</v>
      </c>
      <c r="I72" s="26" t="s">
        <v>111</v>
      </c>
      <c r="J72" s="32" t="s">
        <v>112</v>
      </c>
      <c r="K72" s="72">
        <f t="shared" si="3"/>
        <v>570870</v>
      </c>
      <c r="L72" s="72">
        <f t="shared" si="3"/>
        <v>593700</v>
      </c>
      <c r="M72" s="72">
        <f t="shared" si="3"/>
        <v>617440</v>
      </c>
    </row>
    <row r="73" spans="1:13" ht="79.5" customHeight="1">
      <c r="A73" s="22">
        <v>60</v>
      </c>
      <c r="B73" s="26" t="s">
        <v>56</v>
      </c>
      <c r="C73" s="26" t="s">
        <v>11</v>
      </c>
      <c r="D73" s="26" t="s">
        <v>73</v>
      </c>
      <c r="E73" s="26" t="s">
        <v>110</v>
      </c>
      <c r="F73" s="26" t="s">
        <v>58</v>
      </c>
      <c r="G73" s="27" t="s">
        <v>36</v>
      </c>
      <c r="H73" s="26" t="s">
        <v>21</v>
      </c>
      <c r="I73" s="26" t="s">
        <v>111</v>
      </c>
      <c r="J73" s="32" t="s">
        <v>169</v>
      </c>
      <c r="K73" s="52">
        <v>570870</v>
      </c>
      <c r="L73" s="52">
        <v>593700</v>
      </c>
      <c r="M73" s="52">
        <v>617440</v>
      </c>
    </row>
    <row r="74" spans="1:13" ht="28.5" customHeight="1">
      <c r="A74" s="22">
        <v>61</v>
      </c>
      <c r="B74" s="23" t="s">
        <v>19</v>
      </c>
      <c r="C74" s="23" t="s">
        <v>11</v>
      </c>
      <c r="D74" s="23" t="s">
        <v>51</v>
      </c>
      <c r="E74" s="23" t="s">
        <v>20</v>
      </c>
      <c r="F74" s="23" t="s">
        <v>19</v>
      </c>
      <c r="G74" s="24" t="s">
        <v>20</v>
      </c>
      <c r="H74" s="23" t="s">
        <v>21</v>
      </c>
      <c r="I74" s="23" t="s">
        <v>19</v>
      </c>
      <c r="J74" s="25" t="s">
        <v>52</v>
      </c>
      <c r="K74" s="53">
        <f>K75+K98</f>
        <v>643400</v>
      </c>
      <c r="L74" s="53">
        <f>L75+L98</f>
        <v>672620</v>
      </c>
      <c r="M74" s="53">
        <f>M75+M98</f>
        <v>690170</v>
      </c>
    </row>
    <row r="75" spans="1:13" ht="52.5" customHeight="1">
      <c r="A75" s="22">
        <v>62</v>
      </c>
      <c r="B75" s="26" t="s">
        <v>19</v>
      </c>
      <c r="C75" s="26" t="s">
        <v>11</v>
      </c>
      <c r="D75" s="26" t="s">
        <v>51</v>
      </c>
      <c r="E75" s="26" t="s">
        <v>24</v>
      </c>
      <c r="F75" s="26" t="s">
        <v>19</v>
      </c>
      <c r="G75" s="27" t="s">
        <v>24</v>
      </c>
      <c r="H75" s="26" t="s">
        <v>21</v>
      </c>
      <c r="I75" s="26" t="s">
        <v>50</v>
      </c>
      <c r="J75" s="32" t="s">
        <v>139</v>
      </c>
      <c r="K75" s="53">
        <f>K76+K79+K82+K85+K87+K89+K91+K93+K95</f>
        <v>343400</v>
      </c>
      <c r="L75" s="53">
        <f>L76+L79+L82+L85+L87+L89+L91+L93+L95</f>
        <v>360020</v>
      </c>
      <c r="M75" s="53">
        <f>M76+M79+M82+M85+M87+M89+M91+M93+M95</f>
        <v>365170</v>
      </c>
    </row>
    <row r="76" spans="1:13" ht="63" customHeight="1">
      <c r="A76" s="22">
        <v>63</v>
      </c>
      <c r="B76" s="26" t="s">
        <v>19</v>
      </c>
      <c r="C76" s="26" t="s">
        <v>11</v>
      </c>
      <c r="D76" s="26" t="s">
        <v>51</v>
      </c>
      <c r="E76" s="26" t="s">
        <v>24</v>
      </c>
      <c r="F76" s="26" t="s">
        <v>48</v>
      </c>
      <c r="G76" s="27" t="s">
        <v>24</v>
      </c>
      <c r="H76" s="26" t="s">
        <v>21</v>
      </c>
      <c r="I76" s="26" t="s">
        <v>50</v>
      </c>
      <c r="J76" s="38" t="s">
        <v>197</v>
      </c>
      <c r="K76" s="53">
        <f>K77+K78</f>
        <v>12000</v>
      </c>
      <c r="L76" s="53">
        <f>L77+L78</f>
        <v>12420</v>
      </c>
      <c r="M76" s="53">
        <f>M77+M78</f>
        <v>12420</v>
      </c>
    </row>
    <row r="77" spans="1:13" ht="96" customHeight="1">
      <c r="A77" s="22">
        <v>64</v>
      </c>
      <c r="B77" s="26" t="s">
        <v>192</v>
      </c>
      <c r="C77" s="26" t="s">
        <v>11</v>
      </c>
      <c r="D77" s="26" t="s">
        <v>51</v>
      </c>
      <c r="E77" s="26" t="s">
        <v>24</v>
      </c>
      <c r="F77" s="26" t="s">
        <v>175</v>
      </c>
      <c r="G77" s="27" t="s">
        <v>24</v>
      </c>
      <c r="H77" s="26" t="s">
        <v>21</v>
      </c>
      <c r="I77" s="26" t="s">
        <v>50</v>
      </c>
      <c r="J77" s="38" t="s">
        <v>198</v>
      </c>
      <c r="K77" s="52">
        <v>2000</v>
      </c>
      <c r="L77" s="52">
        <v>2000</v>
      </c>
      <c r="M77" s="52">
        <v>2000</v>
      </c>
    </row>
    <row r="78" spans="1:13" ht="100.5" customHeight="1">
      <c r="A78" s="22">
        <v>65</v>
      </c>
      <c r="B78" s="26" t="s">
        <v>179</v>
      </c>
      <c r="C78" s="26" t="s">
        <v>11</v>
      </c>
      <c r="D78" s="26" t="s">
        <v>51</v>
      </c>
      <c r="E78" s="26" t="s">
        <v>24</v>
      </c>
      <c r="F78" s="26" t="s">
        <v>175</v>
      </c>
      <c r="G78" s="27" t="s">
        <v>24</v>
      </c>
      <c r="H78" s="26" t="s">
        <v>21</v>
      </c>
      <c r="I78" s="26" t="s">
        <v>50</v>
      </c>
      <c r="J78" s="38" t="s">
        <v>198</v>
      </c>
      <c r="K78" s="52">
        <v>10000</v>
      </c>
      <c r="L78" s="52">
        <v>10420</v>
      </c>
      <c r="M78" s="52">
        <v>10420</v>
      </c>
    </row>
    <row r="79" spans="1:13" ht="103.5" customHeight="1">
      <c r="A79" s="22">
        <v>66</v>
      </c>
      <c r="B79" s="26" t="s">
        <v>19</v>
      </c>
      <c r="C79" s="26" t="s">
        <v>11</v>
      </c>
      <c r="D79" s="26" t="s">
        <v>51</v>
      </c>
      <c r="E79" s="26" t="s">
        <v>24</v>
      </c>
      <c r="F79" s="26" t="s">
        <v>49</v>
      </c>
      <c r="G79" s="27" t="s">
        <v>24</v>
      </c>
      <c r="H79" s="26" t="s">
        <v>21</v>
      </c>
      <c r="I79" s="26" t="s">
        <v>50</v>
      </c>
      <c r="J79" s="39" t="s">
        <v>199</v>
      </c>
      <c r="K79" s="53">
        <f>K80+K81</f>
        <v>50700</v>
      </c>
      <c r="L79" s="53">
        <f>L80+L81</f>
        <v>52800</v>
      </c>
      <c r="M79" s="53">
        <f>M80+M81</f>
        <v>52800</v>
      </c>
    </row>
    <row r="80" spans="1:13" ht="128.25" customHeight="1">
      <c r="A80" s="22">
        <v>67</v>
      </c>
      <c r="B80" s="26" t="s">
        <v>192</v>
      </c>
      <c r="C80" s="26" t="s">
        <v>11</v>
      </c>
      <c r="D80" s="26" t="s">
        <v>51</v>
      </c>
      <c r="E80" s="26" t="s">
        <v>24</v>
      </c>
      <c r="F80" s="26" t="s">
        <v>140</v>
      </c>
      <c r="G80" s="27" t="s">
        <v>24</v>
      </c>
      <c r="H80" s="26" t="s">
        <v>21</v>
      </c>
      <c r="I80" s="26" t="s">
        <v>50</v>
      </c>
      <c r="J80" s="28" t="s">
        <v>200</v>
      </c>
      <c r="K80" s="52">
        <v>700</v>
      </c>
      <c r="L80" s="52">
        <v>700</v>
      </c>
      <c r="M80" s="52">
        <v>700</v>
      </c>
    </row>
    <row r="81" spans="1:15" ht="117.75" customHeight="1">
      <c r="A81" s="22">
        <v>68</v>
      </c>
      <c r="B81" s="26" t="s">
        <v>179</v>
      </c>
      <c r="C81" s="26" t="s">
        <v>11</v>
      </c>
      <c r="D81" s="26" t="s">
        <v>51</v>
      </c>
      <c r="E81" s="26" t="s">
        <v>24</v>
      </c>
      <c r="F81" s="26" t="s">
        <v>140</v>
      </c>
      <c r="G81" s="27" t="s">
        <v>24</v>
      </c>
      <c r="H81" s="26" t="s">
        <v>21</v>
      </c>
      <c r="I81" s="26" t="s">
        <v>50</v>
      </c>
      <c r="J81" s="28" t="s">
        <v>200</v>
      </c>
      <c r="K81" s="52">
        <v>50000</v>
      </c>
      <c r="L81" s="52">
        <v>52100</v>
      </c>
      <c r="M81" s="52">
        <v>52100</v>
      </c>
      <c r="N81" s="2" t="e">
        <f>N82+N86+#REF!+#REF!</f>
        <v>#REF!</v>
      </c>
      <c r="O81" s="2" t="e">
        <f>O82+O86+#REF!+#REF!</f>
        <v>#REF!</v>
      </c>
    </row>
    <row r="82" spans="1:13" ht="72" customHeight="1">
      <c r="A82" s="22">
        <v>69</v>
      </c>
      <c r="B82" s="26" t="s">
        <v>19</v>
      </c>
      <c r="C82" s="26" t="s">
        <v>11</v>
      </c>
      <c r="D82" s="26" t="s">
        <v>51</v>
      </c>
      <c r="E82" s="26" t="s">
        <v>24</v>
      </c>
      <c r="F82" s="26" t="s">
        <v>136</v>
      </c>
      <c r="G82" s="27" t="s">
        <v>24</v>
      </c>
      <c r="H82" s="26" t="s">
        <v>21</v>
      </c>
      <c r="I82" s="26" t="s">
        <v>50</v>
      </c>
      <c r="J82" s="28" t="s">
        <v>201</v>
      </c>
      <c r="K82" s="53">
        <f>K83+K84</f>
        <v>10700</v>
      </c>
      <c r="L82" s="53">
        <f>L83+L84</f>
        <v>11700</v>
      </c>
      <c r="M82" s="53">
        <f>M83+M84</f>
        <v>11700</v>
      </c>
    </row>
    <row r="83" spans="1:13" ht="98.25" customHeight="1">
      <c r="A83" s="22">
        <v>70</v>
      </c>
      <c r="B83" s="26" t="s">
        <v>192</v>
      </c>
      <c r="C83" s="26" t="s">
        <v>11</v>
      </c>
      <c r="D83" s="26" t="s">
        <v>51</v>
      </c>
      <c r="E83" s="26" t="s">
        <v>24</v>
      </c>
      <c r="F83" s="26" t="s">
        <v>141</v>
      </c>
      <c r="G83" s="27" t="s">
        <v>24</v>
      </c>
      <c r="H83" s="26" t="s">
        <v>21</v>
      </c>
      <c r="I83" s="26" t="s">
        <v>50</v>
      </c>
      <c r="J83" s="40" t="s">
        <v>202</v>
      </c>
      <c r="K83" s="52">
        <v>700</v>
      </c>
      <c r="L83" s="52">
        <v>700</v>
      </c>
      <c r="M83" s="52">
        <v>700</v>
      </c>
    </row>
    <row r="84" spans="1:13" ht="105.75" customHeight="1">
      <c r="A84" s="22">
        <v>71</v>
      </c>
      <c r="B84" s="26" t="s">
        <v>179</v>
      </c>
      <c r="C84" s="26" t="s">
        <v>11</v>
      </c>
      <c r="D84" s="26" t="s">
        <v>51</v>
      </c>
      <c r="E84" s="26" t="s">
        <v>24</v>
      </c>
      <c r="F84" s="26" t="s">
        <v>141</v>
      </c>
      <c r="G84" s="27" t="s">
        <v>24</v>
      </c>
      <c r="H84" s="26" t="s">
        <v>21</v>
      </c>
      <c r="I84" s="26" t="s">
        <v>50</v>
      </c>
      <c r="J84" s="40" t="s">
        <v>202</v>
      </c>
      <c r="K84" s="52">
        <v>10000</v>
      </c>
      <c r="L84" s="52">
        <v>11000</v>
      </c>
      <c r="M84" s="52">
        <v>11000</v>
      </c>
    </row>
    <row r="85" spans="1:13" ht="84.75" customHeight="1">
      <c r="A85" s="22">
        <v>72</v>
      </c>
      <c r="B85" s="26" t="s">
        <v>19</v>
      </c>
      <c r="C85" s="26" t="s">
        <v>11</v>
      </c>
      <c r="D85" s="26" t="s">
        <v>51</v>
      </c>
      <c r="E85" s="26" t="s">
        <v>24</v>
      </c>
      <c r="F85" s="26" t="s">
        <v>142</v>
      </c>
      <c r="G85" s="27" t="s">
        <v>24</v>
      </c>
      <c r="H85" s="26" t="s">
        <v>21</v>
      </c>
      <c r="I85" s="26" t="s">
        <v>50</v>
      </c>
      <c r="J85" s="39" t="s">
        <v>203</v>
      </c>
      <c r="K85" s="54">
        <f>K86</f>
        <v>150000</v>
      </c>
      <c r="L85" s="54">
        <f>L86</f>
        <v>156300</v>
      </c>
      <c r="M85" s="54">
        <f>M86</f>
        <v>162500</v>
      </c>
    </row>
    <row r="86" spans="1:13" ht="110.25">
      <c r="A86" s="22">
        <v>73</v>
      </c>
      <c r="B86" s="26" t="s">
        <v>179</v>
      </c>
      <c r="C86" s="26" t="s">
        <v>11</v>
      </c>
      <c r="D86" s="26" t="s">
        <v>51</v>
      </c>
      <c r="E86" s="26" t="s">
        <v>24</v>
      </c>
      <c r="F86" s="26" t="s">
        <v>143</v>
      </c>
      <c r="G86" s="27" t="s">
        <v>24</v>
      </c>
      <c r="H86" s="26" t="s">
        <v>21</v>
      </c>
      <c r="I86" s="26" t="s">
        <v>50</v>
      </c>
      <c r="J86" s="18" t="s">
        <v>204</v>
      </c>
      <c r="K86" s="71">
        <v>150000</v>
      </c>
      <c r="L86" s="71">
        <v>156300</v>
      </c>
      <c r="M86" s="71">
        <v>162500</v>
      </c>
    </row>
    <row r="87" spans="1:13" ht="77.25" customHeight="1">
      <c r="A87" s="22">
        <v>74</v>
      </c>
      <c r="B87" s="26" t="s">
        <v>19</v>
      </c>
      <c r="C87" s="26" t="s">
        <v>11</v>
      </c>
      <c r="D87" s="26" t="s">
        <v>51</v>
      </c>
      <c r="E87" s="26" t="s">
        <v>24</v>
      </c>
      <c r="F87" s="26" t="s">
        <v>50</v>
      </c>
      <c r="G87" s="27" t="s">
        <v>24</v>
      </c>
      <c r="H87" s="26" t="s">
        <v>21</v>
      </c>
      <c r="I87" s="26" t="s">
        <v>50</v>
      </c>
      <c r="J87" s="18" t="s">
        <v>205</v>
      </c>
      <c r="K87" s="54">
        <f>K88</f>
        <v>10000</v>
      </c>
      <c r="L87" s="54">
        <f>L88</f>
        <v>11000</v>
      </c>
      <c r="M87" s="54">
        <f>M88</f>
        <v>11000</v>
      </c>
    </row>
    <row r="88" spans="1:13" ht="110.25" customHeight="1">
      <c r="A88" s="22">
        <v>75</v>
      </c>
      <c r="B88" s="26" t="s">
        <v>179</v>
      </c>
      <c r="C88" s="26" t="s">
        <v>11</v>
      </c>
      <c r="D88" s="26" t="s">
        <v>51</v>
      </c>
      <c r="E88" s="26" t="s">
        <v>24</v>
      </c>
      <c r="F88" s="26" t="s">
        <v>146</v>
      </c>
      <c r="G88" s="27" t="s">
        <v>24</v>
      </c>
      <c r="H88" s="26" t="s">
        <v>21</v>
      </c>
      <c r="I88" s="26" t="s">
        <v>50</v>
      </c>
      <c r="J88" s="18" t="s">
        <v>206</v>
      </c>
      <c r="K88" s="71">
        <v>10000</v>
      </c>
      <c r="L88" s="71">
        <v>11000</v>
      </c>
      <c r="M88" s="71">
        <v>11000</v>
      </c>
    </row>
    <row r="89" spans="1:13" ht="77.25" customHeight="1">
      <c r="A89" s="22">
        <v>76</v>
      </c>
      <c r="B89" s="26" t="s">
        <v>19</v>
      </c>
      <c r="C89" s="26" t="s">
        <v>11</v>
      </c>
      <c r="D89" s="26" t="s">
        <v>51</v>
      </c>
      <c r="E89" s="26" t="s">
        <v>24</v>
      </c>
      <c r="F89" s="26" t="s">
        <v>124</v>
      </c>
      <c r="G89" s="27" t="s">
        <v>24</v>
      </c>
      <c r="H89" s="26" t="s">
        <v>21</v>
      </c>
      <c r="I89" s="26" t="s">
        <v>50</v>
      </c>
      <c r="J89" s="18" t="s">
        <v>207</v>
      </c>
      <c r="K89" s="54">
        <f>K90</f>
        <v>1500</v>
      </c>
      <c r="L89" s="54">
        <f>L90</f>
        <v>2000</v>
      </c>
      <c r="M89" s="54">
        <f>M90</f>
        <v>2000</v>
      </c>
    </row>
    <row r="90" spans="1:13" ht="140.25" customHeight="1">
      <c r="A90" s="22">
        <v>77</v>
      </c>
      <c r="B90" s="26" t="s">
        <v>179</v>
      </c>
      <c r="C90" s="26" t="s">
        <v>11</v>
      </c>
      <c r="D90" s="26" t="s">
        <v>51</v>
      </c>
      <c r="E90" s="26" t="s">
        <v>24</v>
      </c>
      <c r="F90" s="26" t="s">
        <v>147</v>
      </c>
      <c r="G90" s="27" t="s">
        <v>24</v>
      </c>
      <c r="H90" s="26" t="s">
        <v>21</v>
      </c>
      <c r="I90" s="26" t="s">
        <v>50</v>
      </c>
      <c r="J90" s="18" t="s">
        <v>208</v>
      </c>
      <c r="K90" s="71">
        <v>1500</v>
      </c>
      <c r="L90" s="71">
        <v>2000</v>
      </c>
      <c r="M90" s="71">
        <v>2000</v>
      </c>
    </row>
    <row r="91" spans="1:13" ht="81.75" customHeight="1">
      <c r="A91" s="22">
        <v>78</v>
      </c>
      <c r="B91" s="26" t="s">
        <v>19</v>
      </c>
      <c r="C91" s="26" t="s">
        <v>11</v>
      </c>
      <c r="D91" s="26" t="s">
        <v>51</v>
      </c>
      <c r="E91" s="26" t="s">
        <v>24</v>
      </c>
      <c r="F91" s="26" t="s">
        <v>240</v>
      </c>
      <c r="G91" s="27" t="s">
        <v>24</v>
      </c>
      <c r="H91" s="26" t="s">
        <v>21</v>
      </c>
      <c r="I91" s="26" t="s">
        <v>50</v>
      </c>
      <c r="J91" s="63" t="s">
        <v>242</v>
      </c>
      <c r="K91" s="54">
        <f>K92</f>
        <v>3000</v>
      </c>
      <c r="L91" s="54">
        <f>L92</f>
        <v>3500</v>
      </c>
      <c r="M91" s="54">
        <f>M92</f>
        <v>3500</v>
      </c>
    </row>
    <row r="92" spans="1:13" ht="108" customHeight="1">
      <c r="A92" s="22">
        <v>79</v>
      </c>
      <c r="B92" s="26" t="s">
        <v>179</v>
      </c>
      <c r="C92" s="26" t="s">
        <v>11</v>
      </c>
      <c r="D92" s="26" t="s">
        <v>51</v>
      </c>
      <c r="E92" s="26" t="s">
        <v>24</v>
      </c>
      <c r="F92" s="26" t="s">
        <v>241</v>
      </c>
      <c r="G92" s="27" t="s">
        <v>24</v>
      </c>
      <c r="H92" s="26" t="s">
        <v>21</v>
      </c>
      <c r="I92" s="26" t="s">
        <v>50</v>
      </c>
      <c r="J92" s="63" t="s">
        <v>243</v>
      </c>
      <c r="K92" s="71">
        <v>3000</v>
      </c>
      <c r="L92" s="71">
        <v>3500</v>
      </c>
      <c r="M92" s="71">
        <v>3500</v>
      </c>
    </row>
    <row r="93" spans="1:13" ht="62.25" customHeight="1">
      <c r="A93" s="22">
        <v>80</v>
      </c>
      <c r="B93" s="26" t="s">
        <v>19</v>
      </c>
      <c r="C93" s="26" t="s">
        <v>11</v>
      </c>
      <c r="D93" s="26" t="s">
        <v>51</v>
      </c>
      <c r="E93" s="26" t="s">
        <v>24</v>
      </c>
      <c r="F93" s="26" t="s">
        <v>176</v>
      </c>
      <c r="G93" s="27" t="s">
        <v>24</v>
      </c>
      <c r="H93" s="26" t="s">
        <v>21</v>
      </c>
      <c r="I93" s="26" t="s">
        <v>50</v>
      </c>
      <c r="J93" s="38" t="s">
        <v>209</v>
      </c>
      <c r="K93" s="54">
        <f>K94</f>
        <v>3500</v>
      </c>
      <c r="L93" s="54">
        <f>L94</f>
        <v>4000</v>
      </c>
      <c r="M93" s="54">
        <f>M94</f>
        <v>4000</v>
      </c>
    </row>
    <row r="94" spans="1:13" ht="94.5" customHeight="1">
      <c r="A94" s="22">
        <v>81</v>
      </c>
      <c r="B94" s="26" t="s">
        <v>179</v>
      </c>
      <c r="C94" s="26" t="s">
        <v>11</v>
      </c>
      <c r="D94" s="26" t="s">
        <v>51</v>
      </c>
      <c r="E94" s="26" t="s">
        <v>24</v>
      </c>
      <c r="F94" s="26" t="s">
        <v>177</v>
      </c>
      <c r="G94" s="27" t="s">
        <v>24</v>
      </c>
      <c r="H94" s="26" t="s">
        <v>21</v>
      </c>
      <c r="I94" s="26" t="s">
        <v>50</v>
      </c>
      <c r="J94" s="38" t="s">
        <v>210</v>
      </c>
      <c r="K94" s="71">
        <v>3500</v>
      </c>
      <c r="L94" s="71">
        <v>4000</v>
      </c>
      <c r="M94" s="71">
        <v>4000</v>
      </c>
    </row>
    <row r="95" spans="1:13" ht="79.5" customHeight="1">
      <c r="A95" s="22">
        <v>82</v>
      </c>
      <c r="B95" s="26" t="s">
        <v>19</v>
      </c>
      <c r="C95" s="26" t="s">
        <v>11</v>
      </c>
      <c r="D95" s="26" t="s">
        <v>51</v>
      </c>
      <c r="E95" s="26" t="s">
        <v>24</v>
      </c>
      <c r="F95" s="26" t="s">
        <v>144</v>
      </c>
      <c r="G95" s="27" t="s">
        <v>24</v>
      </c>
      <c r="H95" s="26" t="s">
        <v>21</v>
      </c>
      <c r="I95" s="26" t="s">
        <v>50</v>
      </c>
      <c r="J95" s="30" t="s">
        <v>211</v>
      </c>
      <c r="K95" s="53">
        <f>K96+K97</f>
        <v>102000</v>
      </c>
      <c r="L95" s="53">
        <f>L96+L97</f>
        <v>106300</v>
      </c>
      <c r="M95" s="53">
        <f>M96+M97</f>
        <v>105250</v>
      </c>
    </row>
    <row r="96" spans="1:13" ht="101.25" customHeight="1">
      <c r="A96" s="56">
        <v>83</v>
      </c>
      <c r="B96" s="57" t="s">
        <v>192</v>
      </c>
      <c r="C96" s="57" t="s">
        <v>11</v>
      </c>
      <c r="D96" s="57" t="s">
        <v>51</v>
      </c>
      <c r="E96" s="57" t="s">
        <v>24</v>
      </c>
      <c r="F96" s="57" t="s">
        <v>145</v>
      </c>
      <c r="G96" s="58" t="s">
        <v>24</v>
      </c>
      <c r="H96" s="57" t="s">
        <v>21</v>
      </c>
      <c r="I96" s="57" t="s">
        <v>50</v>
      </c>
      <c r="J96" s="59" t="s">
        <v>212</v>
      </c>
      <c r="K96" s="52">
        <v>2000</v>
      </c>
      <c r="L96" s="52">
        <v>2100</v>
      </c>
      <c r="M96" s="52">
        <v>2100</v>
      </c>
    </row>
    <row r="97" spans="1:13" ht="96" customHeight="1">
      <c r="A97" s="56">
        <v>84</v>
      </c>
      <c r="B97" s="57" t="s">
        <v>179</v>
      </c>
      <c r="C97" s="57" t="s">
        <v>11</v>
      </c>
      <c r="D97" s="57" t="s">
        <v>51</v>
      </c>
      <c r="E97" s="57" t="s">
        <v>24</v>
      </c>
      <c r="F97" s="57" t="s">
        <v>145</v>
      </c>
      <c r="G97" s="58" t="s">
        <v>24</v>
      </c>
      <c r="H97" s="57" t="s">
        <v>21</v>
      </c>
      <c r="I97" s="57" t="s">
        <v>50</v>
      </c>
      <c r="J97" s="59" t="s">
        <v>212</v>
      </c>
      <c r="K97" s="52">
        <v>100000</v>
      </c>
      <c r="L97" s="52">
        <v>104200</v>
      </c>
      <c r="M97" s="52">
        <v>103150</v>
      </c>
    </row>
    <row r="98" spans="1:13" ht="32.25" customHeight="1">
      <c r="A98" s="22">
        <v>85</v>
      </c>
      <c r="B98" s="26" t="s">
        <v>19</v>
      </c>
      <c r="C98" s="26" t="s">
        <v>11</v>
      </c>
      <c r="D98" s="26" t="s">
        <v>51</v>
      </c>
      <c r="E98" s="26" t="s">
        <v>43</v>
      </c>
      <c r="F98" s="26" t="s">
        <v>19</v>
      </c>
      <c r="G98" s="27" t="s">
        <v>24</v>
      </c>
      <c r="H98" s="26" t="s">
        <v>21</v>
      </c>
      <c r="I98" s="26" t="s">
        <v>50</v>
      </c>
      <c r="J98" s="55" t="s">
        <v>187</v>
      </c>
      <c r="K98" s="53">
        <f>K99</f>
        <v>300000</v>
      </c>
      <c r="L98" s="53">
        <f>L99</f>
        <v>312600</v>
      </c>
      <c r="M98" s="53">
        <f>M99</f>
        <v>325000</v>
      </c>
    </row>
    <row r="99" spans="1:13" ht="125.25" customHeight="1">
      <c r="A99" s="22">
        <v>86</v>
      </c>
      <c r="B99" s="26" t="s">
        <v>19</v>
      </c>
      <c r="C99" s="26" t="s">
        <v>11</v>
      </c>
      <c r="D99" s="26" t="s">
        <v>51</v>
      </c>
      <c r="E99" s="26" t="s">
        <v>43</v>
      </c>
      <c r="F99" s="26" t="s">
        <v>48</v>
      </c>
      <c r="G99" s="27" t="s">
        <v>24</v>
      </c>
      <c r="H99" s="26" t="s">
        <v>21</v>
      </c>
      <c r="I99" s="26" t="s">
        <v>50</v>
      </c>
      <c r="J99" s="50" t="s">
        <v>230</v>
      </c>
      <c r="K99" s="53">
        <f>K100+K101</f>
        <v>300000</v>
      </c>
      <c r="L99" s="53">
        <f>L100+L101</f>
        <v>312600</v>
      </c>
      <c r="M99" s="53">
        <f>M100+M101</f>
        <v>325000</v>
      </c>
    </row>
    <row r="100" spans="1:13" ht="132" customHeight="1">
      <c r="A100" s="22">
        <v>87</v>
      </c>
      <c r="B100" s="26" t="s">
        <v>193</v>
      </c>
      <c r="C100" s="26" t="s">
        <v>11</v>
      </c>
      <c r="D100" s="26" t="s">
        <v>51</v>
      </c>
      <c r="E100" s="26" t="s">
        <v>43</v>
      </c>
      <c r="F100" s="26" t="s">
        <v>48</v>
      </c>
      <c r="G100" s="27" t="s">
        <v>24</v>
      </c>
      <c r="H100" s="26" t="s">
        <v>21</v>
      </c>
      <c r="I100" s="26" t="s">
        <v>50</v>
      </c>
      <c r="J100" s="50" t="s">
        <v>230</v>
      </c>
      <c r="K100" s="52">
        <v>280000</v>
      </c>
      <c r="L100" s="52">
        <v>291760</v>
      </c>
      <c r="M100" s="52">
        <v>303400</v>
      </c>
    </row>
    <row r="101" spans="1:13" ht="126">
      <c r="A101" s="22">
        <v>88</v>
      </c>
      <c r="B101" s="26" t="s">
        <v>194</v>
      </c>
      <c r="C101" s="26" t="s">
        <v>11</v>
      </c>
      <c r="D101" s="26" t="s">
        <v>51</v>
      </c>
      <c r="E101" s="26" t="s">
        <v>43</v>
      </c>
      <c r="F101" s="26" t="s">
        <v>48</v>
      </c>
      <c r="G101" s="27" t="s">
        <v>24</v>
      </c>
      <c r="H101" s="26" t="s">
        <v>21</v>
      </c>
      <c r="I101" s="26" t="s">
        <v>50</v>
      </c>
      <c r="J101" s="50" t="s">
        <v>230</v>
      </c>
      <c r="K101" s="52">
        <v>20000</v>
      </c>
      <c r="L101" s="52">
        <v>20840</v>
      </c>
      <c r="M101" s="52">
        <v>21600</v>
      </c>
    </row>
    <row r="102" spans="1:13" ht="19.5" customHeight="1">
      <c r="A102" s="22">
        <v>89</v>
      </c>
      <c r="B102" s="41" t="s">
        <v>19</v>
      </c>
      <c r="C102" s="41" t="s">
        <v>12</v>
      </c>
      <c r="D102" s="41" t="s">
        <v>20</v>
      </c>
      <c r="E102" s="41" t="s">
        <v>20</v>
      </c>
      <c r="F102" s="41" t="s">
        <v>19</v>
      </c>
      <c r="G102" s="41" t="s">
        <v>20</v>
      </c>
      <c r="H102" s="41" t="s">
        <v>21</v>
      </c>
      <c r="I102" s="23" t="s">
        <v>19</v>
      </c>
      <c r="J102" s="42" t="s">
        <v>74</v>
      </c>
      <c r="K102" s="53">
        <f>K103</f>
        <v>1004116974</v>
      </c>
      <c r="L102" s="53">
        <f>L103</f>
        <v>925426274</v>
      </c>
      <c r="M102" s="53">
        <f>M103</f>
        <v>916689274</v>
      </c>
    </row>
    <row r="103" spans="1:13" ht="57.75" customHeight="1">
      <c r="A103" s="22">
        <v>90</v>
      </c>
      <c r="B103" s="41" t="s">
        <v>19</v>
      </c>
      <c r="C103" s="41" t="s">
        <v>12</v>
      </c>
      <c r="D103" s="41" t="s">
        <v>30</v>
      </c>
      <c r="E103" s="41" t="s">
        <v>20</v>
      </c>
      <c r="F103" s="41" t="s">
        <v>19</v>
      </c>
      <c r="G103" s="41" t="s">
        <v>20</v>
      </c>
      <c r="H103" s="41" t="s">
        <v>21</v>
      </c>
      <c r="I103" s="23" t="s">
        <v>19</v>
      </c>
      <c r="J103" s="43" t="s">
        <v>75</v>
      </c>
      <c r="K103" s="53">
        <f>K104+K111+K123+K151</f>
        <v>1004116974</v>
      </c>
      <c r="L103" s="53">
        <f>L104+L111+L123+L151</f>
        <v>925426274</v>
      </c>
      <c r="M103" s="53">
        <f>M104+M111+M123+M151</f>
        <v>916689274</v>
      </c>
    </row>
    <row r="104" spans="1:13" ht="31.5">
      <c r="A104" s="22">
        <v>91</v>
      </c>
      <c r="B104" s="41" t="s">
        <v>19</v>
      </c>
      <c r="C104" s="41" t="s">
        <v>12</v>
      </c>
      <c r="D104" s="41" t="s">
        <v>30</v>
      </c>
      <c r="E104" s="41" t="s">
        <v>3</v>
      </c>
      <c r="F104" s="41" t="s">
        <v>19</v>
      </c>
      <c r="G104" s="41" t="s">
        <v>20</v>
      </c>
      <c r="H104" s="41" t="s">
        <v>21</v>
      </c>
      <c r="I104" s="23" t="s">
        <v>124</v>
      </c>
      <c r="J104" s="36" t="s">
        <v>184</v>
      </c>
      <c r="K104" s="53">
        <f>K105+K107+K109</f>
        <v>464573000</v>
      </c>
      <c r="L104" s="53">
        <f>L105+L107+L109</f>
        <v>397060700</v>
      </c>
      <c r="M104" s="53">
        <f>M105+M107+M109</f>
        <v>397060700</v>
      </c>
    </row>
    <row r="105" spans="1:13" ht="21" customHeight="1">
      <c r="A105" s="22">
        <v>92</v>
      </c>
      <c r="B105" s="44" t="s">
        <v>53</v>
      </c>
      <c r="C105" s="44" t="s">
        <v>12</v>
      </c>
      <c r="D105" s="44" t="s">
        <v>30</v>
      </c>
      <c r="E105" s="44" t="s">
        <v>105</v>
      </c>
      <c r="F105" s="44" t="s">
        <v>77</v>
      </c>
      <c r="G105" s="44" t="s">
        <v>20</v>
      </c>
      <c r="H105" s="44" t="s">
        <v>21</v>
      </c>
      <c r="I105" s="26" t="s">
        <v>124</v>
      </c>
      <c r="J105" s="61" t="s">
        <v>213</v>
      </c>
      <c r="K105" s="52">
        <f>K106</f>
        <v>337561700</v>
      </c>
      <c r="L105" s="52">
        <f>L106</f>
        <v>270049400</v>
      </c>
      <c r="M105" s="52">
        <f>M106</f>
        <v>270049400</v>
      </c>
    </row>
    <row r="106" spans="1:13" ht="55.5" customHeight="1">
      <c r="A106" s="22">
        <v>93</v>
      </c>
      <c r="B106" s="44" t="s">
        <v>53</v>
      </c>
      <c r="C106" s="44" t="s">
        <v>12</v>
      </c>
      <c r="D106" s="44" t="s">
        <v>30</v>
      </c>
      <c r="E106" s="44" t="s">
        <v>105</v>
      </c>
      <c r="F106" s="44" t="s">
        <v>77</v>
      </c>
      <c r="G106" s="44" t="s">
        <v>36</v>
      </c>
      <c r="H106" s="44" t="s">
        <v>21</v>
      </c>
      <c r="I106" s="26" t="s">
        <v>124</v>
      </c>
      <c r="J106" s="40" t="s">
        <v>148</v>
      </c>
      <c r="K106" s="52">
        <v>337561700</v>
      </c>
      <c r="L106" s="52">
        <v>270049400</v>
      </c>
      <c r="M106" s="52">
        <v>270049400</v>
      </c>
    </row>
    <row r="107" spans="1:13" ht="37.5" customHeight="1">
      <c r="A107" s="22">
        <v>94</v>
      </c>
      <c r="B107" s="44" t="s">
        <v>53</v>
      </c>
      <c r="C107" s="44" t="s">
        <v>12</v>
      </c>
      <c r="D107" s="44" t="s">
        <v>30</v>
      </c>
      <c r="E107" s="44" t="s">
        <v>105</v>
      </c>
      <c r="F107" s="44" t="s">
        <v>115</v>
      </c>
      <c r="G107" s="44" t="s">
        <v>20</v>
      </c>
      <c r="H107" s="44" t="s">
        <v>21</v>
      </c>
      <c r="I107" s="26" t="s">
        <v>124</v>
      </c>
      <c r="J107" s="78" t="s">
        <v>232</v>
      </c>
      <c r="K107" s="52">
        <f>K108</f>
        <v>57731600</v>
      </c>
      <c r="L107" s="52">
        <f>L108</f>
        <v>57731600</v>
      </c>
      <c r="M107" s="52">
        <f>M108</f>
        <v>57731600</v>
      </c>
    </row>
    <row r="108" spans="1:13" ht="52.5" customHeight="1">
      <c r="A108" s="22">
        <v>95</v>
      </c>
      <c r="B108" s="44" t="s">
        <v>53</v>
      </c>
      <c r="C108" s="44" t="s">
        <v>12</v>
      </c>
      <c r="D108" s="44" t="s">
        <v>30</v>
      </c>
      <c r="E108" s="44" t="s">
        <v>105</v>
      </c>
      <c r="F108" s="44" t="s">
        <v>115</v>
      </c>
      <c r="G108" s="44" t="s">
        <v>36</v>
      </c>
      <c r="H108" s="44" t="s">
        <v>21</v>
      </c>
      <c r="I108" s="26" t="s">
        <v>124</v>
      </c>
      <c r="J108" s="45" t="s">
        <v>196</v>
      </c>
      <c r="K108" s="52">
        <v>57731600</v>
      </c>
      <c r="L108" s="52">
        <v>57731600</v>
      </c>
      <c r="M108" s="52">
        <v>57731600</v>
      </c>
    </row>
    <row r="109" spans="1:13" ht="30" customHeight="1">
      <c r="A109" s="22">
        <v>96</v>
      </c>
      <c r="B109" s="44" t="s">
        <v>53</v>
      </c>
      <c r="C109" s="44" t="s">
        <v>12</v>
      </c>
      <c r="D109" s="44" t="s">
        <v>30</v>
      </c>
      <c r="E109" s="44" t="s">
        <v>160</v>
      </c>
      <c r="F109" s="44" t="s">
        <v>78</v>
      </c>
      <c r="G109" s="44" t="s">
        <v>20</v>
      </c>
      <c r="H109" s="44" t="s">
        <v>21</v>
      </c>
      <c r="I109" s="26" t="s">
        <v>124</v>
      </c>
      <c r="J109" s="64" t="s">
        <v>214</v>
      </c>
      <c r="K109" s="52">
        <f>K110</f>
        <v>69279700</v>
      </c>
      <c r="L109" s="52">
        <f>L110</f>
        <v>69279700</v>
      </c>
      <c r="M109" s="52">
        <f>M110</f>
        <v>69279700</v>
      </c>
    </row>
    <row r="110" spans="1:13" ht="30" customHeight="1">
      <c r="A110" s="22">
        <v>97</v>
      </c>
      <c r="B110" s="44" t="s">
        <v>53</v>
      </c>
      <c r="C110" s="44" t="s">
        <v>12</v>
      </c>
      <c r="D110" s="44" t="s">
        <v>30</v>
      </c>
      <c r="E110" s="44" t="s">
        <v>160</v>
      </c>
      <c r="F110" s="44" t="s">
        <v>78</v>
      </c>
      <c r="G110" s="44" t="s">
        <v>36</v>
      </c>
      <c r="H110" s="44" t="s">
        <v>244</v>
      </c>
      <c r="I110" s="26" t="s">
        <v>124</v>
      </c>
      <c r="J110" s="60" t="s">
        <v>167</v>
      </c>
      <c r="K110" s="52">
        <v>69279700</v>
      </c>
      <c r="L110" s="52">
        <v>69279700</v>
      </c>
      <c r="M110" s="52">
        <v>69279700</v>
      </c>
    </row>
    <row r="111" spans="1:13" ht="40.5" customHeight="1">
      <c r="A111" s="22">
        <v>98</v>
      </c>
      <c r="B111" s="41" t="s">
        <v>19</v>
      </c>
      <c r="C111" s="41" t="s">
        <v>12</v>
      </c>
      <c r="D111" s="41" t="s">
        <v>30</v>
      </c>
      <c r="E111" s="41" t="s">
        <v>106</v>
      </c>
      <c r="F111" s="41" t="s">
        <v>19</v>
      </c>
      <c r="G111" s="41" t="s">
        <v>20</v>
      </c>
      <c r="H111" s="41" t="s">
        <v>21</v>
      </c>
      <c r="I111" s="23" t="s">
        <v>124</v>
      </c>
      <c r="J111" s="74" t="s">
        <v>76</v>
      </c>
      <c r="K111" s="53">
        <f>K112+K114+K116</f>
        <v>15885600</v>
      </c>
      <c r="L111" s="53">
        <f>L112+L114+L116</f>
        <v>15297900</v>
      </c>
      <c r="M111" s="53">
        <f>M112+M114+M116</f>
        <v>9297300</v>
      </c>
    </row>
    <row r="112" spans="1:13" ht="64.5" customHeight="1">
      <c r="A112" s="22">
        <v>99</v>
      </c>
      <c r="B112" s="44" t="s">
        <v>53</v>
      </c>
      <c r="C112" s="44" t="s">
        <v>12</v>
      </c>
      <c r="D112" s="44" t="s">
        <v>30</v>
      </c>
      <c r="E112" s="44" t="s">
        <v>161</v>
      </c>
      <c r="F112" s="44" t="s">
        <v>178</v>
      </c>
      <c r="G112" s="44" t="s">
        <v>20</v>
      </c>
      <c r="H112" s="44" t="s">
        <v>21</v>
      </c>
      <c r="I112" s="26" t="s">
        <v>124</v>
      </c>
      <c r="J112" s="63" t="s">
        <v>215</v>
      </c>
      <c r="K112" s="52">
        <f>K113</f>
        <v>8148300</v>
      </c>
      <c r="L112" s="52">
        <f>L113</f>
        <v>8256200</v>
      </c>
      <c r="M112" s="52">
        <f>M113</f>
        <v>2536200</v>
      </c>
    </row>
    <row r="113" spans="1:13" ht="112.5" customHeight="1">
      <c r="A113" s="22">
        <v>100</v>
      </c>
      <c r="B113" s="44" t="s">
        <v>53</v>
      </c>
      <c r="C113" s="44" t="s">
        <v>12</v>
      </c>
      <c r="D113" s="44" t="s">
        <v>30</v>
      </c>
      <c r="E113" s="44" t="s">
        <v>161</v>
      </c>
      <c r="F113" s="44" t="s">
        <v>178</v>
      </c>
      <c r="G113" s="44" t="s">
        <v>36</v>
      </c>
      <c r="H113" s="44" t="s">
        <v>21</v>
      </c>
      <c r="I113" s="26" t="s">
        <v>124</v>
      </c>
      <c r="J113" s="80" t="s">
        <v>248</v>
      </c>
      <c r="K113" s="52">
        <v>8148300</v>
      </c>
      <c r="L113" s="52">
        <v>8256200</v>
      </c>
      <c r="M113" s="52">
        <v>2536200</v>
      </c>
    </row>
    <row r="114" spans="1:13" ht="30" customHeight="1">
      <c r="A114" s="22">
        <v>101</v>
      </c>
      <c r="B114" s="44" t="s">
        <v>53</v>
      </c>
      <c r="C114" s="44" t="s">
        <v>12</v>
      </c>
      <c r="D114" s="44" t="s">
        <v>30</v>
      </c>
      <c r="E114" s="44" t="s">
        <v>161</v>
      </c>
      <c r="F114" s="44" t="s">
        <v>220</v>
      </c>
      <c r="G114" s="44" t="s">
        <v>20</v>
      </c>
      <c r="H114" s="44" t="s">
        <v>21</v>
      </c>
      <c r="I114" s="26" t="s">
        <v>124</v>
      </c>
      <c r="J114" s="68" t="s">
        <v>226</v>
      </c>
      <c r="K114" s="52">
        <f>K115</f>
        <v>406200</v>
      </c>
      <c r="L114" s="52">
        <f>L115</f>
        <v>406600</v>
      </c>
      <c r="M114" s="52">
        <f>M115</f>
        <v>126000</v>
      </c>
    </row>
    <row r="115" spans="1:13" ht="31.5" customHeight="1">
      <c r="A115" s="22">
        <v>102</v>
      </c>
      <c r="B115" s="44" t="s">
        <v>53</v>
      </c>
      <c r="C115" s="44" t="s">
        <v>12</v>
      </c>
      <c r="D115" s="44" t="s">
        <v>30</v>
      </c>
      <c r="E115" s="44" t="s">
        <v>161</v>
      </c>
      <c r="F115" s="44" t="s">
        <v>220</v>
      </c>
      <c r="G115" s="44" t="s">
        <v>36</v>
      </c>
      <c r="H115" s="44" t="s">
        <v>21</v>
      </c>
      <c r="I115" s="26" t="s">
        <v>124</v>
      </c>
      <c r="J115" s="68" t="s">
        <v>227</v>
      </c>
      <c r="K115" s="52">
        <v>406200</v>
      </c>
      <c r="L115" s="52">
        <v>406600</v>
      </c>
      <c r="M115" s="52">
        <v>126000</v>
      </c>
    </row>
    <row r="116" spans="1:13" ht="30.75" customHeight="1">
      <c r="A116" s="22">
        <v>103</v>
      </c>
      <c r="B116" s="41" t="s">
        <v>19</v>
      </c>
      <c r="C116" s="41" t="s">
        <v>12</v>
      </c>
      <c r="D116" s="41" t="s">
        <v>30</v>
      </c>
      <c r="E116" s="41" t="s">
        <v>107</v>
      </c>
      <c r="F116" s="41" t="s">
        <v>78</v>
      </c>
      <c r="G116" s="41" t="s">
        <v>20</v>
      </c>
      <c r="H116" s="41" t="s">
        <v>21</v>
      </c>
      <c r="I116" s="23" t="s">
        <v>124</v>
      </c>
      <c r="J116" s="65" t="s">
        <v>195</v>
      </c>
      <c r="K116" s="53">
        <f>K117</f>
        <v>7331100</v>
      </c>
      <c r="L116" s="53">
        <f>L117</f>
        <v>6635100</v>
      </c>
      <c r="M116" s="53">
        <f>M117</f>
        <v>6635100</v>
      </c>
    </row>
    <row r="117" spans="1:13" ht="30.75" customHeight="1">
      <c r="A117" s="22">
        <v>104</v>
      </c>
      <c r="B117" s="41" t="s">
        <v>53</v>
      </c>
      <c r="C117" s="41" t="s">
        <v>12</v>
      </c>
      <c r="D117" s="41" t="s">
        <v>30</v>
      </c>
      <c r="E117" s="41" t="s">
        <v>107</v>
      </c>
      <c r="F117" s="41" t="s">
        <v>78</v>
      </c>
      <c r="G117" s="41" t="s">
        <v>36</v>
      </c>
      <c r="H117" s="41" t="s">
        <v>21</v>
      </c>
      <c r="I117" s="23" t="s">
        <v>124</v>
      </c>
      <c r="J117" s="81" t="s">
        <v>219</v>
      </c>
      <c r="K117" s="53">
        <f>SUM(K118:K122)</f>
        <v>7331100</v>
      </c>
      <c r="L117" s="53">
        <f>SUM(L118:L122)</f>
        <v>6635100</v>
      </c>
      <c r="M117" s="53">
        <f>SUM(M118:M122)</f>
        <v>6635100</v>
      </c>
    </row>
    <row r="118" spans="1:13" ht="51.75" customHeight="1">
      <c r="A118" s="22">
        <v>105</v>
      </c>
      <c r="B118" s="44" t="s">
        <v>53</v>
      </c>
      <c r="C118" s="44" t="s">
        <v>12</v>
      </c>
      <c r="D118" s="44" t="s">
        <v>30</v>
      </c>
      <c r="E118" s="44" t="s">
        <v>107</v>
      </c>
      <c r="F118" s="44" t="s">
        <v>78</v>
      </c>
      <c r="G118" s="44" t="s">
        <v>36</v>
      </c>
      <c r="H118" s="44" t="s">
        <v>79</v>
      </c>
      <c r="I118" s="26" t="s">
        <v>124</v>
      </c>
      <c r="J118" s="82" t="s">
        <v>249</v>
      </c>
      <c r="K118" s="52">
        <v>483700</v>
      </c>
      <c r="L118" s="52">
        <v>483700</v>
      </c>
      <c r="M118" s="52">
        <v>483700</v>
      </c>
    </row>
    <row r="119" spans="1:13" ht="65.25" customHeight="1">
      <c r="A119" s="22">
        <v>106</v>
      </c>
      <c r="B119" s="44" t="s">
        <v>53</v>
      </c>
      <c r="C119" s="44" t="s">
        <v>12</v>
      </c>
      <c r="D119" s="44" t="s">
        <v>30</v>
      </c>
      <c r="E119" s="44" t="s">
        <v>107</v>
      </c>
      <c r="F119" s="44" t="s">
        <v>78</v>
      </c>
      <c r="G119" s="44" t="s">
        <v>36</v>
      </c>
      <c r="H119" s="44" t="s">
        <v>149</v>
      </c>
      <c r="I119" s="26" t="s">
        <v>124</v>
      </c>
      <c r="J119" s="82" t="s">
        <v>250</v>
      </c>
      <c r="K119" s="52">
        <v>466700</v>
      </c>
      <c r="L119" s="52">
        <v>466700</v>
      </c>
      <c r="M119" s="52">
        <v>466700</v>
      </c>
    </row>
    <row r="120" spans="1:13" ht="66" customHeight="1">
      <c r="A120" s="22">
        <v>107</v>
      </c>
      <c r="B120" s="44" t="s">
        <v>53</v>
      </c>
      <c r="C120" s="44" t="s">
        <v>12</v>
      </c>
      <c r="D120" s="44" t="s">
        <v>30</v>
      </c>
      <c r="E120" s="44" t="s">
        <v>107</v>
      </c>
      <c r="F120" s="44" t="s">
        <v>78</v>
      </c>
      <c r="G120" s="44" t="s">
        <v>36</v>
      </c>
      <c r="H120" s="44" t="s">
        <v>162</v>
      </c>
      <c r="I120" s="26" t="s">
        <v>124</v>
      </c>
      <c r="J120" s="46" t="s">
        <v>251</v>
      </c>
      <c r="K120" s="52">
        <v>3480000</v>
      </c>
      <c r="L120" s="52">
        <v>2784000</v>
      </c>
      <c r="M120" s="52">
        <v>2784000</v>
      </c>
    </row>
    <row r="121" spans="1:13" ht="82.5" customHeight="1">
      <c r="A121" s="22">
        <v>108</v>
      </c>
      <c r="B121" s="44" t="s">
        <v>53</v>
      </c>
      <c r="C121" s="44" t="s">
        <v>12</v>
      </c>
      <c r="D121" s="44" t="s">
        <v>30</v>
      </c>
      <c r="E121" s="44" t="s">
        <v>107</v>
      </c>
      <c r="F121" s="44" t="s">
        <v>78</v>
      </c>
      <c r="G121" s="44" t="s">
        <v>36</v>
      </c>
      <c r="H121" s="44" t="s">
        <v>245</v>
      </c>
      <c r="I121" s="26" t="s">
        <v>124</v>
      </c>
      <c r="J121" s="46" t="s">
        <v>252</v>
      </c>
      <c r="K121" s="52">
        <v>1995000</v>
      </c>
      <c r="L121" s="52">
        <v>1995000</v>
      </c>
      <c r="M121" s="52">
        <v>1995000</v>
      </c>
    </row>
    <row r="122" spans="1:13" ht="65.25" customHeight="1">
      <c r="A122" s="22">
        <v>109</v>
      </c>
      <c r="B122" s="44" t="s">
        <v>53</v>
      </c>
      <c r="C122" s="44" t="s">
        <v>12</v>
      </c>
      <c r="D122" s="44" t="s">
        <v>30</v>
      </c>
      <c r="E122" s="44" t="s">
        <v>107</v>
      </c>
      <c r="F122" s="44" t="s">
        <v>78</v>
      </c>
      <c r="G122" s="44" t="s">
        <v>36</v>
      </c>
      <c r="H122" s="44" t="s">
        <v>189</v>
      </c>
      <c r="I122" s="26" t="s">
        <v>124</v>
      </c>
      <c r="J122" s="51" t="s">
        <v>253</v>
      </c>
      <c r="K122" s="52">
        <v>905700</v>
      </c>
      <c r="L122" s="52">
        <v>905700</v>
      </c>
      <c r="M122" s="52">
        <v>905700</v>
      </c>
    </row>
    <row r="123" spans="1:13" ht="31.5">
      <c r="A123" s="22">
        <v>110</v>
      </c>
      <c r="B123" s="41" t="s">
        <v>19</v>
      </c>
      <c r="C123" s="41" t="s">
        <v>12</v>
      </c>
      <c r="D123" s="41" t="s">
        <v>30</v>
      </c>
      <c r="E123" s="41" t="s">
        <v>1</v>
      </c>
      <c r="F123" s="41" t="s">
        <v>19</v>
      </c>
      <c r="G123" s="41" t="s">
        <v>20</v>
      </c>
      <c r="H123" s="41" t="s">
        <v>21</v>
      </c>
      <c r="I123" s="23" t="s">
        <v>124</v>
      </c>
      <c r="J123" s="43" t="s">
        <v>185</v>
      </c>
      <c r="K123" s="53">
        <f>K124+K145+K147+K149</f>
        <v>518441400</v>
      </c>
      <c r="L123" s="53">
        <f>L124+L145+L147+L149</f>
        <v>507850700</v>
      </c>
      <c r="M123" s="53">
        <f>M124+M145+M147+M149</f>
        <v>505114300</v>
      </c>
    </row>
    <row r="124" spans="1:13" ht="47.25">
      <c r="A124" s="22">
        <v>111</v>
      </c>
      <c r="B124" s="41" t="s">
        <v>53</v>
      </c>
      <c r="C124" s="41" t="s">
        <v>12</v>
      </c>
      <c r="D124" s="41" t="s">
        <v>30</v>
      </c>
      <c r="E124" s="41" t="s">
        <v>1</v>
      </c>
      <c r="F124" s="41" t="s">
        <v>80</v>
      </c>
      <c r="G124" s="41" t="s">
        <v>20</v>
      </c>
      <c r="H124" s="41" t="s">
        <v>21</v>
      </c>
      <c r="I124" s="23" t="s">
        <v>124</v>
      </c>
      <c r="J124" s="77" t="s">
        <v>228</v>
      </c>
      <c r="K124" s="53">
        <f>K125</f>
        <v>515157800</v>
      </c>
      <c r="L124" s="53">
        <f>L125</f>
        <v>504486100</v>
      </c>
      <c r="M124" s="53">
        <f>M125</f>
        <v>503866800</v>
      </c>
    </row>
    <row r="125" spans="1:13" ht="52.5" customHeight="1">
      <c r="A125" s="22">
        <v>112</v>
      </c>
      <c r="B125" s="41" t="s">
        <v>53</v>
      </c>
      <c r="C125" s="41" t="s">
        <v>12</v>
      </c>
      <c r="D125" s="41" t="s">
        <v>30</v>
      </c>
      <c r="E125" s="41" t="s">
        <v>1</v>
      </c>
      <c r="F125" s="41" t="s">
        <v>80</v>
      </c>
      <c r="G125" s="41" t="s">
        <v>36</v>
      </c>
      <c r="H125" s="41" t="s">
        <v>21</v>
      </c>
      <c r="I125" s="23" t="s">
        <v>124</v>
      </c>
      <c r="J125" s="77" t="s">
        <v>229</v>
      </c>
      <c r="K125" s="53">
        <f>SUM(K126:K144)</f>
        <v>515157800</v>
      </c>
      <c r="L125" s="53">
        <f>SUM(L126:L144)</f>
        <v>504486100</v>
      </c>
      <c r="M125" s="53">
        <f>SUM(M126:M144)</f>
        <v>503866800</v>
      </c>
    </row>
    <row r="126" spans="1:13" ht="84" customHeight="1">
      <c r="A126" s="22">
        <v>113</v>
      </c>
      <c r="B126" s="44" t="s">
        <v>53</v>
      </c>
      <c r="C126" s="44" t="s">
        <v>12</v>
      </c>
      <c r="D126" s="44" t="s">
        <v>30</v>
      </c>
      <c r="E126" s="44" t="s">
        <v>1</v>
      </c>
      <c r="F126" s="44" t="s">
        <v>80</v>
      </c>
      <c r="G126" s="44" t="s">
        <v>36</v>
      </c>
      <c r="H126" s="44" t="s">
        <v>151</v>
      </c>
      <c r="I126" s="26" t="s">
        <v>124</v>
      </c>
      <c r="J126" s="47" t="s">
        <v>254</v>
      </c>
      <c r="K126" s="52">
        <v>1387900</v>
      </c>
      <c r="L126" s="52">
        <v>1387900</v>
      </c>
      <c r="M126" s="52">
        <v>1387900</v>
      </c>
    </row>
    <row r="127" spans="1:13" ht="242.25" customHeight="1">
      <c r="A127" s="22">
        <v>114</v>
      </c>
      <c r="B127" s="44" t="s">
        <v>53</v>
      </c>
      <c r="C127" s="44" t="s">
        <v>12</v>
      </c>
      <c r="D127" s="44" t="s">
        <v>30</v>
      </c>
      <c r="E127" s="44" t="s">
        <v>1</v>
      </c>
      <c r="F127" s="44" t="s">
        <v>80</v>
      </c>
      <c r="G127" s="44" t="s">
        <v>36</v>
      </c>
      <c r="H127" s="44" t="s">
        <v>103</v>
      </c>
      <c r="I127" s="26" t="s">
        <v>124</v>
      </c>
      <c r="J127" s="48" t="s">
        <v>255</v>
      </c>
      <c r="K127" s="52">
        <v>39147200</v>
      </c>
      <c r="L127" s="52">
        <v>39147200</v>
      </c>
      <c r="M127" s="52">
        <v>39147200</v>
      </c>
    </row>
    <row r="128" spans="1:13" ht="240" customHeight="1">
      <c r="A128" s="22">
        <v>115</v>
      </c>
      <c r="B128" s="44" t="s">
        <v>53</v>
      </c>
      <c r="C128" s="44" t="s">
        <v>12</v>
      </c>
      <c r="D128" s="44" t="s">
        <v>30</v>
      </c>
      <c r="E128" s="44" t="s">
        <v>1</v>
      </c>
      <c r="F128" s="44" t="s">
        <v>80</v>
      </c>
      <c r="G128" s="44" t="s">
        <v>36</v>
      </c>
      <c r="H128" s="44" t="s">
        <v>104</v>
      </c>
      <c r="I128" s="26" t="s">
        <v>124</v>
      </c>
      <c r="J128" s="48" t="s">
        <v>256</v>
      </c>
      <c r="K128" s="52">
        <v>49176700</v>
      </c>
      <c r="L128" s="52">
        <v>49176700</v>
      </c>
      <c r="M128" s="52">
        <v>49176700</v>
      </c>
    </row>
    <row r="129" spans="1:13" ht="112.5" customHeight="1">
      <c r="A129" s="22">
        <v>116</v>
      </c>
      <c r="B129" s="44" t="s">
        <v>53</v>
      </c>
      <c r="C129" s="44" t="s">
        <v>12</v>
      </c>
      <c r="D129" s="44" t="s">
        <v>30</v>
      </c>
      <c r="E129" s="44" t="s">
        <v>1</v>
      </c>
      <c r="F129" s="44" t="s">
        <v>80</v>
      </c>
      <c r="G129" s="44" t="s">
        <v>36</v>
      </c>
      <c r="H129" s="44" t="s">
        <v>91</v>
      </c>
      <c r="I129" s="26" t="s">
        <v>124</v>
      </c>
      <c r="J129" s="47" t="s">
        <v>257</v>
      </c>
      <c r="K129" s="52">
        <v>26500</v>
      </c>
      <c r="L129" s="52">
        <v>26500</v>
      </c>
      <c r="M129" s="52">
        <v>26500</v>
      </c>
    </row>
    <row r="130" spans="1:13" ht="81.75" customHeight="1">
      <c r="A130" s="22">
        <v>117</v>
      </c>
      <c r="B130" s="44" t="s">
        <v>53</v>
      </c>
      <c r="C130" s="44" t="s">
        <v>12</v>
      </c>
      <c r="D130" s="44" t="s">
        <v>30</v>
      </c>
      <c r="E130" s="44" t="s">
        <v>1</v>
      </c>
      <c r="F130" s="44" t="s">
        <v>80</v>
      </c>
      <c r="G130" s="44" t="s">
        <v>36</v>
      </c>
      <c r="H130" s="44" t="s">
        <v>88</v>
      </c>
      <c r="I130" s="26" t="s">
        <v>124</v>
      </c>
      <c r="J130" s="47" t="s">
        <v>258</v>
      </c>
      <c r="K130" s="52">
        <v>81900</v>
      </c>
      <c r="L130" s="52">
        <v>81900</v>
      </c>
      <c r="M130" s="52">
        <v>81900</v>
      </c>
    </row>
    <row r="131" spans="1:13" ht="99.75" customHeight="1">
      <c r="A131" s="22">
        <v>118</v>
      </c>
      <c r="B131" s="44" t="s">
        <v>53</v>
      </c>
      <c r="C131" s="44" t="s">
        <v>12</v>
      </c>
      <c r="D131" s="44" t="s">
        <v>30</v>
      </c>
      <c r="E131" s="44" t="s">
        <v>1</v>
      </c>
      <c r="F131" s="44" t="s">
        <v>80</v>
      </c>
      <c r="G131" s="44" t="s">
        <v>36</v>
      </c>
      <c r="H131" s="44" t="s">
        <v>85</v>
      </c>
      <c r="I131" s="26" t="s">
        <v>124</v>
      </c>
      <c r="J131" s="47" t="s">
        <v>246</v>
      </c>
      <c r="K131" s="52">
        <v>4666500</v>
      </c>
      <c r="L131" s="52">
        <v>4666500</v>
      </c>
      <c r="M131" s="52">
        <v>4666500</v>
      </c>
    </row>
    <row r="132" spans="1:13" ht="98.25" customHeight="1">
      <c r="A132" s="22">
        <v>119</v>
      </c>
      <c r="B132" s="44" t="s">
        <v>53</v>
      </c>
      <c r="C132" s="44" t="s">
        <v>12</v>
      </c>
      <c r="D132" s="44" t="s">
        <v>30</v>
      </c>
      <c r="E132" s="44" t="s">
        <v>1</v>
      </c>
      <c r="F132" s="44" t="s">
        <v>80</v>
      </c>
      <c r="G132" s="44" t="s">
        <v>36</v>
      </c>
      <c r="H132" s="44" t="s">
        <v>92</v>
      </c>
      <c r="I132" s="26" t="s">
        <v>124</v>
      </c>
      <c r="J132" s="47" t="s">
        <v>259</v>
      </c>
      <c r="K132" s="52">
        <v>779600</v>
      </c>
      <c r="L132" s="52">
        <v>757100</v>
      </c>
      <c r="M132" s="52">
        <v>757100</v>
      </c>
    </row>
    <row r="133" spans="1:13" ht="81.75" customHeight="1">
      <c r="A133" s="22">
        <v>120</v>
      </c>
      <c r="B133" s="44" t="s">
        <v>53</v>
      </c>
      <c r="C133" s="44" t="s">
        <v>12</v>
      </c>
      <c r="D133" s="44" t="s">
        <v>30</v>
      </c>
      <c r="E133" s="44" t="s">
        <v>1</v>
      </c>
      <c r="F133" s="44" t="s">
        <v>80</v>
      </c>
      <c r="G133" s="44" t="s">
        <v>36</v>
      </c>
      <c r="H133" s="44" t="s">
        <v>89</v>
      </c>
      <c r="I133" s="26" t="s">
        <v>124</v>
      </c>
      <c r="J133" s="47" t="s">
        <v>260</v>
      </c>
      <c r="K133" s="52">
        <v>120200</v>
      </c>
      <c r="L133" s="52">
        <v>120200</v>
      </c>
      <c r="M133" s="52">
        <v>120200</v>
      </c>
    </row>
    <row r="134" spans="1:13" ht="85.5" customHeight="1">
      <c r="A134" s="22">
        <v>121</v>
      </c>
      <c r="B134" s="44" t="s">
        <v>53</v>
      </c>
      <c r="C134" s="44" t="s">
        <v>12</v>
      </c>
      <c r="D134" s="44" t="s">
        <v>30</v>
      </c>
      <c r="E134" s="44" t="s">
        <v>1</v>
      </c>
      <c r="F134" s="44" t="s">
        <v>80</v>
      </c>
      <c r="G134" s="44" t="s">
        <v>36</v>
      </c>
      <c r="H134" s="44" t="s">
        <v>87</v>
      </c>
      <c r="I134" s="26" t="s">
        <v>124</v>
      </c>
      <c r="J134" s="47" t="s">
        <v>261</v>
      </c>
      <c r="K134" s="52">
        <v>4600000</v>
      </c>
      <c r="L134" s="52">
        <v>4600000</v>
      </c>
      <c r="M134" s="52">
        <v>4600000</v>
      </c>
    </row>
    <row r="135" spans="1:13" ht="176.25" customHeight="1">
      <c r="A135" s="22">
        <v>122</v>
      </c>
      <c r="B135" s="44" t="s">
        <v>53</v>
      </c>
      <c r="C135" s="44" t="s">
        <v>12</v>
      </c>
      <c r="D135" s="44" t="s">
        <v>30</v>
      </c>
      <c r="E135" s="44" t="s">
        <v>1</v>
      </c>
      <c r="F135" s="44" t="s">
        <v>80</v>
      </c>
      <c r="G135" s="44" t="s">
        <v>36</v>
      </c>
      <c r="H135" s="44" t="s">
        <v>84</v>
      </c>
      <c r="I135" s="26" t="s">
        <v>124</v>
      </c>
      <c r="J135" s="47" t="s">
        <v>262</v>
      </c>
      <c r="K135" s="52">
        <v>244800</v>
      </c>
      <c r="L135" s="52">
        <v>244800</v>
      </c>
      <c r="M135" s="52">
        <v>244800</v>
      </c>
    </row>
    <row r="136" spans="1:13" ht="252.75" customHeight="1">
      <c r="A136" s="22">
        <v>123</v>
      </c>
      <c r="B136" s="44" t="s">
        <v>53</v>
      </c>
      <c r="C136" s="44" t="s">
        <v>12</v>
      </c>
      <c r="D136" s="44" t="s">
        <v>30</v>
      </c>
      <c r="E136" s="44" t="s">
        <v>1</v>
      </c>
      <c r="F136" s="44" t="s">
        <v>80</v>
      </c>
      <c r="G136" s="44" t="s">
        <v>36</v>
      </c>
      <c r="H136" s="44" t="s">
        <v>81</v>
      </c>
      <c r="I136" s="26" t="s">
        <v>124</v>
      </c>
      <c r="J136" s="47" t="s">
        <v>263</v>
      </c>
      <c r="K136" s="52">
        <v>262224300</v>
      </c>
      <c r="L136" s="52">
        <v>258755100</v>
      </c>
      <c r="M136" s="52">
        <v>258755100</v>
      </c>
    </row>
    <row r="137" spans="1:13" ht="112.5" customHeight="1">
      <c r="A137" s="22">
        <v>124</v>
      </c>
      <c r="B137" s="44" t="s">
        <v>53</v>
      </c>
      <c r="C137" s="44" t="s">
        <v>12</v>
      </c>
      <c r="D137" s="44" t="s">
        <v>30</v>
      </c>
      <c r="E137" s="44" t="s">
        <v>1</v>
      </c>
      <c r="F137" s="44" t="s">
        <v>80</v>
      </c>
      <c r="G137" s="44" t="s">
        <v>36</v>
      </c>
      <c r="H137" s="44" t="s">
        <v>83</v>
      </c>
      <c r="I137" s="26" t="s">
        <v>124</v>
      </c>
      <c r="J137" s="47" t="s">
        <v>264</v>
      </c>
      <c r="K137" s="52">
        <v>32340400</v>
      </c>
      <c r="L137" s="52">
        <v>32340400</v>
      </c>
      <c r="M137" s="52">
        <v>32340400</v>
      </c>
    </row>
    <row r="138" spans="1:13" ht="78" customHeight="1">
      <c r="A138" s="22">
        <v>125</v>
      </c>
      <c r="B138" s="44" t="s">
        <v>53</v>
      </c>
      <c r="C138" s="44" t="s">
        <v>12</v>
      </c>
      <c r="D138" s="44" t="s">
        <v>30</v>
      </c>
      <c r="E138" s="44" t="s">
        <v>1</v>
      </c>
      <c r="F138" s="44" t="s">
        <v>80</v>
      </c>
      <c r="G138" s="44" t="s">
        <v>36</v>
      </c>
      <c r="H138" s="44" t="s">
        <v>96</v>
      </c>
      <c r="I138" s="26" t="s">
        <v>124</v>
      </c>
      <c r="J138" s="47" t="s">
        <v>265</v>
      </c>
      <c r="K138" s="52">
        <v>17018100</v>
      </c>
      <c r="L138" s="52">
        <v>17018100</v>
      </c>
      <c r="M138" s="52">
        <v>17018100</v>
      </c>
    </row>
    <row r="139" spans="1:13" ht="163.5" customHeight="1">
      <c r="A139" s="22">
        <v>126</v>
      </c>
      <c r="B139" s="44" t="s">
        <v>53</v>
      </c>
      <c r="C139" s="44" t="s">
        <v>12</v>
      </c>
      <c r="D139" s="44" t="s">
        <v>30</v>
      </c>
      <c r="E139" s="44" t="s">
        <v>1</v>
      </c>
      <c r="F139" s="44" t="s">
        <v>80</v>
      </c>
      <c r="G139" s="44" t="s">
        <v>36</v>
      </c>
      <c r="H139" s="44" t="s">
        <v>150</v>
      </c>
      <c r="I139" s="26" t="s">
        <v>124</v>
      </c>
      <c r="J139" s="47" t="s">
        <v>266</v>
      </c>
      <c r="K139" s="52">
        <v>15297900</v>
      </c>
      <c r="L139" s="52">
        <v>13335700</v>
      </c>
      <c r="M139" s="52">
        <v>12716400</v>
      </c>
    </row>
    <row r="140" spans="1:13" ht="250.5" customHeight="1">
      <c r="A140" s="22">
        <v>127</v>
      </c>
      <c r="B140" s="44" t="s">
        <v>53</v>
      </c>
      <c r="C140" s="44" t="s">
        <v>12</v>
      </c>
      <c r="D140" s="44" t="s">
        <v>30</v>
      </c>
      <c r="E140" s="44" t="s">
        <v>1</v>
      </c>
      <c r="F140" s="44" t="s">
        <v>80</v>
      </c>
      <c r="G140" s="44" t="s">
        <v>36</v>
      </c>
      <c r="H140" s="44" t="s">
        <v>82</v>
      </c>
      <c r="I140" s="26" t="s">
        <v>124</v>
      </c>
      <c r="J140" s="47" t="s">
        <v>267</v>
      </c>
      <c r="K140" s="52">
        <v>56809700</v>
      </c>
      <c r="L140" s="52">
        <v>56809700</v>
      </c>
      <c r="M140" s="52">
        <v>56809700</v>
      </c>
    </row>
    <row r="141" spans="1:13" ht="102" customHeight="1">
      <c r="A141" s="22">
        <v>128</v>
      </c>
      <c r="B141" s="44" t="s">
        <v>53</v>
      </c>
      <c r="C141" s="44" t="s">
        <v>12</v>
      </c>
      <c r="D141" s="44" t="s">
        <v>30</v>
      </c>
      <c r="E141" s="44" t="s">
        <v>1</v>
      </c>
      <c r="F141" s="44" t="s">
        <v>80</v>
      </c>
      <c r="G141" s="44" t="s">
        <v>36</v>
      </c>
      <c r="H141" s="44" t="s">
        <v>90</v>
      </c>
      <c r="I141" s="26" t="s">
        <v>124</v>
      </c>
      <c r="J141" s="47" t="s">
        <v>247</v>
      </c>
      <c r="K141" s="52">
        <v>26088900</v>
      </c>
      <c r="L141" s="52">
        <v>20871100</v>
      </c>
      <c r="M141" s="52">
        <v>20871100</v>
      </c>
    </row>
    <row r="142" spans="1:13" ht="96" customHeight="1">
      <c r="A142" s="22">
        <v>129</v>
      </c>
      <c r="B142" s="44" t="s">
        <v>53</v>
      </c>
      <c r="C142" s="44" t="s">
        <v>12</v>
      </c>
      <c r="D142" s="44" t="s">
        <v>30</v>
      </c>
      <c r="E142" s="44" t="s">
        <v>1</v>
      </c>
      <c r="F142" s="44" t="s">
        <v>80</v>
      </c>
      <c r="G142" s="44" t="s">
        <v>36</v>
      </c>
      <c r="H142" s="44" t="s">
        <v>86</v>
      </c>
      <c r="I142" s="26" t="s">
        <v>124</v>
      </c>
      <c r="J142" s="47" t="s">
        <v>268</v>
      </c>
      <c r="K142" s="52">
        <v>919700</v>
      </c>
      <c r="L142" s="52">
        <v>919700</v>
      </c>
      <c r="M142" s="52">
        <v>919700</v>
      </c>
    </row>
    <row r="143" spans="1:13" ht="83.25" customHeight="1">
      <c r="A143" s="22">
        <v>130</v>
      </c>
      <c r="B143" s="44" t="s">
        <v>53</v>
      </c>
      <c r="C143" s="44" t="s">
        <v>12</v>
      </c>
      <c r="D143" s="44" t="s">
        <v>30</v>
      </c>
      <c r="E143" s="44" t="s">
        <v>1</v>
      </c>
      <c r="F143" s="44" t="s">
        <v>80</v>
      </c>
      <c r="G143" s="44" t="s">
        <v>36</v>
      </c>
      <c r="H143" s="44" t="s">
        <v>114</v>
      </c>
      <c r="I143" s="26" t="s">
        <v>124</v>
      </c>
      <c r="J143" s="80" t="s">
        <v>269</v>
      </c>
      <c r="K143" s="52">
        <v>4138100</v>
      </c>
      <c r="L143" s="52">
        <v>4138100</v>
      </c>
      <c r="M143" s="52">
        <v>4138100</v>
      </c>
    </row>
    <row r="144" spans="1:13" ht="162" customHeight="1">
      <c r="A144" s="22">
        <v>131</v>
      </c>
      <c r="B144" s="44" t="s">
        <v>53</v>
      </c>
      <c r="C144" s="44" t="s">
        <v>12</v>
      </c>
      <c r="D144" s="44" t="s">
        <v>30</v>
      </c>
      <c r="E144" s="44" t="s">
        <v>1</v>
      </c>
      <c r="F144" s="44" t="s">
        <v>80</v>
      </c>
      <c r="G144" s="44" t="s">
        <v>36</v>
      </c>
      <c r="H144" s="44" t="s">
        <v>190</v>
      </c>
      <c r="I144" s="26" t="s">
        <v>124</v>
      </c>
      <c r="J144" s="47" t="s">
        <v>270</v>
      </c>
      <c r="K144" s="52">
        <v>89400</v>
      </c>
      <c r="L144" s="52">
        <v>89400</v>
      </c>
      <c r="M144" s="52">
        <v>89400</v>
      </c>
    </row>
    <row r="145" spans="1:13" ht="78.75" customHeight="1">
      <c r="A145" s="22">
        <v>132</v>
      </c>
      <c r="B145" s="41" t="s">
        <v>53</v>
      </c>
      <c r="C145" s="41" t="s">
        <v>12</v>
      </c>
      <c r="D145" s="41" t="s">
        <v>30</v>
      </c>
      <c r="E145" s="41" t="s">
        <v>1</v>
      </c>
      <c r="F145" s="41" t="s">
        <v>163</v>
      </c>
      <c r="G145" s="41" t="s">
        <v>20</v>
      </c>
      <c r="H145" s="41" t="s">
        <v>21</v>
      </c>
      <c r="I145" s="23" t="s">
        <v>124</v>
      </c>
      <c r="J145" s="66" t="s">
        <v>216</v>
      </c>
      <c r="K145" s="53">
        <f>K146</f>
        <v>1247500</v>
      </c>
      <c r="L145" s="53">
        <f>L146</f>
        <v>1247500</v>
      </c>
      <c r="M145" s="53">
        <f>M146</f>
        <v>1247500</v>
      </c>
    </row>
    <row r="146" spans="1:13" ht="99.75" customHeight="1">
      <c r="A146" s="22">
        <v>133</v>
      </c>
      <c r="B146" s="44" t="s">
        <v>53</v>
      </c>
      <c r="C146" s="44" t="s">
        <v>12</v>
      </c>
      <c r="D146" s="44" t="s">
        <v>30</v>
      </c>
      <c r="E146" s="44" t="s">
        <v>1</v>
      </c>
      <c r="F146" s="44" t="s">
        <v>163</v>
      </c>
      <c r="G146" s="44" t="s">
        <v>36</v>
      </c>
      <c r="H146" s="44" t="s">
        <v>21</v>
      </c>
      <c r="I146" s="26" t="s">
        <v>124</v>
      </c>
      <c r="J146" s="46" t="s">
        <v>271</v>
      </c>
      <c r="K146" s="52">
        <v>1247500</v>
      </c>
      <c r="L146" s="52">
        <v>1247500</v>
      </c>
      <c r="M146" s="52">
        <v>1247500</v>
      </c>
    </row>
    <row r="147" spans="1:13" ht="66" customHeight="1">
      <c r="A147" s="22">
        <v>134</v>
      </c>
      <c r="B147" s="41" t="s">
        <v>53</v>
      </c>
      <c r="C147" s="41" t="s">
        <v>12</v>
      </c>
      <c r="D147" s="41" t="s">
        <v>30</v>
      </c>
      <c r="E147" s="41" t="s">
        <v>108</v>
      </c>
      <c r="F147" s="41" t="s">
        <v>109</v>
      </c>
      <c r="G147" s="41" t="s">
        <v>20</v>
      </c>
      <c r="H147" s="41" t="s">
        <v>21</v>
      </c>
      <c r="I147" s="23" t="s">
        <v>124</v>
      </c>
      <c r="J147" s="66" t="s">
        <v>217</v>
      </c>
      <c r="K147" s="53">
        <f>K148</f>
        <v>2034500</v>
      </c>
      <c r="L147" s="53">
        <f>L148</f>
        <v>2115700</v>
      </c>
      <c r="M147" s="53">
        <f>M148</f>
        <v>0</v>
      </c>
    </row>
    <row r="148" spans="1:13" ht="66.75" customHeight="1">
      <c r="A148" s="22">
        <v>135</v>
      </c>
      <c r="B148" s="44" t="s">
        <v>53</v>
      </c>
      <c r="C148" s="44" t="s">
        <v>12</v>
      </c>
      <c r="D148" s="44" t="s">
        <v>30</v>
      </c>
      <c r="E148" s="44" t="s">
        <v>108</v>
      </c>
      <c r="F148" s="44" t="s">
        <v>109</v>
      </c>
      <c r="G148" s="44" t="s">
        <v>36</v>
      </c>
      <c r="H148" s="44" t="s">
        <v>21</v>
      </c>
      <c r="I148" s="26" t="s">
        <v>124</v>
      </c>
      <c r="J148" s="83" t="s">
        <v>272</v>
      </c>
      <c r="K148" s="52">
        <v>2034500</v>
      </c>
      <c r="L148" s="52">
        <v>2115700</v>
      </c>
      <c r="M148" s="52">
        <v>0</v>
      </c>
    </row>
    <row r="149" spans="1:13" ht="62.25" customHeight="1">
      <c r="A149" s="22">
        <v>136</v>
      </c>
      <c r="B149" s="41" t="s">
        <v>53</v>
      </c>
      <c r="C149" s="41" t="s">
        <v>12</v>
      </c>
      <c r="D149" s="41" t="s">
        <v>30</v>
      </c>
      <c r="E149" s="41" t="s">
        <v>108</v>
      </c>
      <c r="F149" s="41" t="s">
        <v>42</v>
      </c>
      <c r="G149" s="41" t="s">
        <v>20</v>
      </c>
      <c r="H149" s="41" t="s">
        <v>21</v>
      </c>
      <c r="I149" s="23" t="s">
        <v>124</v>
      </c>
      <c r="J149" s="66" t="s">
        <v>218</v>
      </c>
      <c r="K149" s="53">
        <f>K150</f>
        <v>1600</v>
      </c>
      <c r="L149" s="53">
        <f>L150</f>
        <v>1400</v>
      </c>
      <c r="M149" s="53">
        <f>M150</f>
        <v>0</v>
      </c>
    </row>
    <row r="150" spans="1:13" ht="78.75" customHeight="1">
      <c r="A150" s="22">
        <v>137</v>
      </c>
      <c r="B150" s="44" t="s">
        <v>53</v>
      </c>
      <c r="C150" s="44" t="s">
        <v>12</v>
      </c>
      <c r="D150" s="44" t="s">
        <v>30</v>
      </c>
      <c r="E150" s="44" t="s">
        <v>108</v>
      </c>
      <c r="F150" s="44" t="s">
        <v>42</v>
      </c>
      <c r="G150" s="44" t="s">
        <v>36</v>
      </c>
      <c r="H150" s="44" t="s">
        <v>21</v>
      </c>
      <c r="I150" s="26" t="s">
        <v>124</v>
      </c>
      <c r="J150" s="32" t="s">
        <v>231</v>
      </c>
      <c r="K150" s="52">
        <v>1600</v>
      </c>
      <c r="L150" s="52">
        <v>1400</v>
      </c>
      <c r="M150" s="52">
        <v>0</v>
      </c>
    </row>
    <row r="151" spans="1:15" ht="28.5" customHeight="1">
      <c r="A151" s="22">
        <v>138</v>
      </c>
      <c r="B151" s="41" t="s">
        <v>53</v>
      </c>
      <c r="C151" s="41" t="s">
        <v>12</v>
      </c>
      <c r="D151" s="41" t="s">
        <v>30</v>
      </c>
      <c r="E151" s="41" t="s">
        <v>71</v>
      </c>
      <c r="F151" s="41" t="s">
        <v>19</v>
      </c>
      <c r="G151" s="41" t="s">
        <v>20</v>
      </c>
      <c r="H151" s="41" t="s">
        <v>21</v>
      </c>
      <c r="I151" s="23" t="s">
        <v>124</v>
      </c>
      <c r="J151" s="42" t="s">
        <v>94</v>
      </c>
      <c r="K151" s="53">
        <f aca="true" t="shared" si="4" ref="K151:M152">K152</f>
        <v>5216974</v>
      </c>
      <c r="L151" s="53">
        <f t="shared" si="4"/>
        <v>5216974</v>
      </c>
      <c r="M151" s="53">
        <f t="shared" si="4"/>
        <v>5216974</v>
      </c>
      <c r="N151" s="70">
        <f>N152</f>
        <v>0</v>
      </c>
      <c r="O151" s="70">
        <f>O152</f>
        <v>0</v>
      </c>
    </row>
    <row r="152" spans="1:13" ht="67.5" customHeight="1">
      <c r="A152" s="22">
        <v>139</v>
      </c>
      <c r="B152" s="44" t="s">
        <v>53</v>
      </c>
      <c r="C152" s="44" t="s">
        <v>12</v>
      </c>
      <c r="D152" s="44" t="s">
        <v>30</v>
      </c>
      <c r="E152" s="44" t="s">
        <v>71</v>
      </c>
      <c r="F152" s="44" t="s">
        <v>0</v>
      </c>
      <c r="G152" s="44" t="s">
        <v>20</v>
      </c>
      <c r="H152" s="44" t="s">
        <v>21</v>
      </c>
      <c r="I152" s="26" t="s">
        <v>124</v>
      </c>
      <c r="J152" s="63" t="s">
        <v>95</v>
      </c>
      <c r="K152" s="84">
        <f t="shared" si="4"/>
        <v>5216974</v>
      </c>
      <c r="L152" s="84">
        <f t="shared" si="4"/>
        <v>5216974</v>
      </c>
      <c r="M152" s="84">
        <f t="shared" si="4"/>
        <v>5216974</v>
      </c>
    </row>
    <row r="153" spans="1:13" ht="78.75">
      <c r="A153" s="22">
        <v>140</v>
      </c>
      <c r="B153" s="44" t="s">
        <v>53</v>
      </c>
      <c r="C153" s="44" t="s">
        <v>12</v>
      </c>
      <c r="D153" s="44" t="s">
        <v>30</v>
      </c>
      <c r="E153" s="44" t="s">
        <v>71</v>
      </c>
      <c r="F153" s="44" t="s">
        <v>0</v>
      </c>
      <c r="G153" s="44" t="s">
        <v>36</v>
      </c>
      <c r="H153" s="44" t="s">
        <v>21</v>
      </c>
      <c r="I153" s="26" t="s">
        <v>124</v>
      </c>
      <c r="J153" s="63" t="s">
        <v>93</v>
      </c>
      <c r="K153" s="52">
        <v>5216974</v>
      </c>
      <c r="L153" s="52">
        <v>5216974</v>
      </c>
      <c r="M153" s="52">
        <v>5216974</v>
      </c>
    </row>
    <row r="154" spans="1:13" ht="15.75">
      <c r="A154" s="22">
        <v>141</v>
      </c>
      <c r="B154" s="92" t="s">
        <v>221</v>
      </c>
      <c r="C154" s="93"/>
      <c r="D154" s="93"/>
      <c r="E154" s="93"/>
      <c r="F154" s="93"/>
      <c r="G154" s="93"/>
      <c r="H154" s="93"/>
      <c r="I154" s="94"/>
      <c r="J154" s="49"/>
      <c r="K154" s="53">
        <f>K12+K102</f>
        <v>1176751972</v>
      </c>
      <c r="L154" s="53">
        <f>L12+L102</f>
        <v>1086458634</v>
      </c>
      <c r="M154" s="53">
        <f>M12+M102</f>
        <v>1083944666</v>
      </c>
    </row>
    <row r="156" spans="12:13" ht="15.75">
      <c r="L156" s="69"/>
      <c r="M156" s="69"/>
    </row>
    <row r="158" spans="12:13" ht="15.75">
      <c r="L158" s="69"/>
      <c r="M158" s="69"/>
    </row>
  </sheetData>
  <sheetProtection/>
  <mergeCells count="14">
    <mergeCell ref="L1:M1"/>
    <mergeCell ref="L2:M2"/>
    <mergeCell ref="B154:I154"/>
    <mergeCell ref="B8:I8"/>
    <mergeCell ref="A6:M6"/>
    <mergeCell ref="K8:K10"/>
    <mergeCell ref="L8:L10"/>
    <mergeCell ref="M8:M10"/>
    <mergeCell ref="A8:A10"/>
    <mergeCell ref="J8:J10"/>
    <mergeCell ref="B9:B10"/>
    <mergeCell ref="C9:G9"/>
    <mergeCell ref="L3:M3"/>
    <mergeCell ref="L4:M4"/>
  </mergeCells>
  <hyperlinks>
    <hyperlink ref="J21" r:id="rId1" display="consultantplus://offline/ref=DB53FF8F440AC163A5F4FE404E21C8452920C5561381654083217633B6B821093ADF3A12D4005BFB47A670043B2BDCFC875FD95A43F6A5X639C"/>
    <hyperlink ref="J76" r:id="rId2" display="consultantplus://offline/ref=4F03AFCCD81F95ED08361C5FBDD048C7E6E0AE3455BCA46423F58DEB989E2D23BD58190178B8B4448D10A66A6072F0377BE96A4BDC876082YA35C"/>
    <hyperlink ref="J78" r:id="rId3" display="consultantplus://offline/ref=4F03AFCCD81F95ED08361C5FBDD048C7E6E0AE3455BCA46423F58DEB989E2D23BD58190178B8B4448D10A66A6072F0377BE96A4BDC876082YA35C"/>
    <hyperlink ref="J93" r:id="rId4" display="consultantplus://offline/ref=4F03AFCCD81F95ED08361C5FBDD048C7E6E0AE3455BCA46423F58DEB989E2D23BD58190178B9B04A8C10A66A6072F0377BE96A4BDC876082YA35C"/>
    <hyperlink ref="J94" r:id="rId5" display="consultantplus://offline/ref=4F03AFCCD81F95ED08361C5FBDD048C7E6E0AE3455BCA46423F58DEB989E2D23BD58190178B9B04A8C10A66A6072F0377BE96A4BDC876082YA35C"/>
    <hyperlink ref="J77" r:id="rId6" display="consultantplus://offline/ref=4F03AFCCD81F95ED08361C5FBDD048C7E6E0AE3455BCA46423F58DEB989E2D23BD58190178B8B4448D10A66A6072F0377BE96A4BDC876082YA35C"/>
  </hyperlinks>
  <printOptions/>
  <pageMargins left="1.1811023622047245" right="0.3937007874015748" top="0.3937007874015748" bottom="0.3937007874015748" header="0.3937007874015748" footer="0.3937007874015748"/>
  <pageSetup firstPageNumber="89" useFirstPageNumber="1" fitToHeight="2" horizontalDpi="600" verticalDpi="600" orientation="portrait" paperSize="9" scale="5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Chehavcova</cp:lastModifiedBy>
  <cp:lastPrinted>2022-11-07T08:34:35Z</cp:lastPrinted>
  <dcterms:created xsi:type="dcterms:W3CDTF">2008-10-12T16:12:10Z</dcterms:created>
  <dcterms:modified xsi:type="dcterms:W3CDTF">2023-12-14T02:59:29Z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