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прил2" sheetId="1" r:id="rId1"/>
  </sheets>
  <definedNames>
    <definedName name="_xlnm.Print_Titles" localSheetId="0">'прил2'!$13:$15</definedName>
    <definedName name="_xlnm.Print_Area" localSheetId="0">'прил2'!$A$1:$N$180</definedName>
  </definedNames>
  <calcPr fullCalcOnLoad="1"/>
</workbook>
</file>

<file path=xl/sharedStrings.xml><?xml version="1.0" encoding="utf-8"?>
<sst xmlns="http://schemas.openxmlformats.org/spreadsheetml/2006/main" count="1499" uniqueCount="331">
  <si>
    <t>014</t>
  </si>
  <si>
    <t>30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</si>
  <si>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</si>
  <si>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</si>
  <si>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</si>
  <si>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</si>
  <si>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</si>
  <si>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</si>
  <si>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</si>
  <si>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</si>
  <si>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</si>
  <si>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</si>
  <si>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</si>
  <si>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</si>
  <si>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</si>
  <si>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</si>
  <si>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</si>
  <si>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</si>
  <si>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</si>
  <si>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</si>
  <si>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</si>
  <si>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</si>
  <si>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</si>
  <si>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</si>
  <si>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</si>
  <si>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</si>
  <si>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</si>
  <si>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</si>
  <si>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</si>
  <si>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</si>
  <si>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</si>
  <si>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</si>
  <si>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</si>
  <si>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</si>
  <si>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</si>
  <si>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</si>
  <si>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</si>
  <si>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 xml:space="preserve">Единый налог на вмененный доход для отдельных видов деятельности 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</si>
  <si>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</si>
  <si>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</si>
  <si>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</si>
  <si>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</si>
  <si>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</si>
  <si>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</si>
  <si>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</si>
  <si>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</si>
  <si>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</si>
  <si>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</si>
  <si>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</si>
  <si>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</si>
  <si>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</si>
  <si>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</si>
  <si>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</si>
  <si>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</si>
  <si>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</si>
  <si>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</si>
  <si>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</si>
  <si>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</si>
  <si>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</si>
  <si>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</si>
  <si>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</si>
  <si>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</si>
  <si>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</si>
  <si>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</si>
  <si>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</si>
  <si>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</si>
  <si>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</si>
  <si>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</si>
  <si>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</si>
  <si>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</si>
  <si>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</si>
  <si>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</si>
  <si>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</si>
  <si>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</si>
  <si>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</si>
  <si>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</si>
  <si>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</si>
  <si>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</si>
  <si>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</si>
  <si>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</si>
  <si>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</si>
  <si>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</si>
  <si>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7555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</si>
  <si>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</si>
  <si>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</si>
  <si>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</si>
  <si>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</si>
  <si>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</si>
  <si>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</si>
  <si>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</si>
  <si>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</si>
  <si>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</si>
  <si>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</si>
  <si>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</si>
  <si>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</si>
  <si>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</si>
  <si>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</si>
  <si>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</si>
  <si>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</si>
  <si>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</si>
  <si>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</si>
  <si>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</si>
  <si>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</si>
  <si>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</si>
  <si>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</si>
  <si>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</si>
  <si>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</si>
  <si>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100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</si>
  <si>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</si>
  <si>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</si>
  <si>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</si>
  <si>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</si>
  <si>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</si>
  <si>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</si>
  <si>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</si>
  <si>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</si>
  <si>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</si>
  <si>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</si>
  <si>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</si>
  <si>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</si>
  <si>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</si>
  <si>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</si>
  <si>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</si>
  <si>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</si>
  <si>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</si>
  <si>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</si>
  <si>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</si>
  <si>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</si>
  <si>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</si>
  <si>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</si>
  <si>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</si>
  <si>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</si>
  <si>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</si>
  <si>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</si>
  <si>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</si>
  <si>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</si>
  <si>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</si>
  <si>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</si>
  <si>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</si>
  <si>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</si>
  <si>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</si>
  <si>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</si>
  <si>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</si>
  <si>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</si>
  <si>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123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</si>
  <si>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</si>
  <si>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</si>
  <si>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</si>
  <si>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</si>
  <si>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</si>
  <si>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</si>
  <si>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</si>
  <si>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</si>
  <si>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</si>
  <si>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</si>
  <si>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</si>
  <si>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200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</si>
  <si>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</si>
  <si>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</si>
  <si>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</si>
  <si>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143</t>
  </si>
  <si>
    <t>153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</si>
  <si>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</si>
  <si>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</si>
  <si>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</si>
  <si>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</si>
  <si>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</si>
  <si>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</si>
  <si>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7412</t>
  </si>
  <si>
    <t>7488</t>
  </si>
  <si>
    <t>7509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</si>
  <si>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</si>
  <si>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</si>
  <si>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</si>
  <si>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</si>
  <si>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</si>
  <si>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</si>
  <si>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</si>
  <si>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</si>
  <si>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</si>
  <si>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</si>
  <si>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</si>
  <si>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</si>
  <si>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</si>
  <si>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299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</si>
  <si>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</si>
  <si>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</si>
  <si>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</si>
  <si>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</si>
  <si>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</si>
  <si>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</si>
  <si>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</si>
  <si>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</si>
  <si>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</si>
  <si>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</si>
  <si>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</si>
  <si>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</si>
  <si>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</si>
  <si>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</si>
  <si>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</si>
  <si>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</si>
  <si>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</si>
  <si>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190</t>
  </si>
  <si>
    <t>193</t>
  </si>
  <si>
    <t>129</t>
  </si>
  <si>
    <t>Прочие субсидии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</si>
  <si>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1598</t>
  </si>
  <si>
    <t>169</t>
  </si>
  <si>
    <t>Прочие субсидии бюджетам муниципальных образований края на обеспечение первичных мер пожарной безопасности</t>
  </si>
  <si>
    <t>Прочие субсидии бюджетам муниципальных образований на комплектование книжных фондов библиотек муниципальных образований Красноярского края</t>
  </si>
  <si>
    <t>Прочие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</si>
  <si>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7508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</si>
  <si>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</si>
  <si>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1060</t>
  </si>
  <si>
    <t>Прочие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</si>
  <si>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304</t>
  </si>
  <si>
    <t>Дотации бюджетам муниципальных районов на поддержку мер по обеспечению сбалонсированности бюджетов</t>
  </si>
  <si>
    <t>Прочие субсидии бюджетам муниципальных обрзований на поддержку деятельности муниципальных молодежных центров</t>
  </si>
  <si>
    <t>Прочие субсидии бюджетам муниципальных образований на организацию и проведение акарицидных обработок мест массового отдыха населения</t>
  </si>
  <si>
    <t>Прочие 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</si>
  <si>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</si>
  <si>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</si>
  <si>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</si>
  <si>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</si>
  <si>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</si>
  <si>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</si>
  <si>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</si>
  <si>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</si>
  <si>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</si>
  <si>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</si>
  <si>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</si>
  <si>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</si>
  <si>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</si>
  <si>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</si>
  <si>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</si>
  <si>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</si>
  <si>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на осуществление государственных полномочий по  обеспечению отдыха и оздоровления детей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</si>
  <si>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</si>
  <si>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</si>
  <si>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</si>
  <si>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</si>
  <si>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</si>
  <si>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</si>
  <si>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</si>
  <si>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</si>
  <si>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</si>
  <si>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</si>
  <si>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</si>
  <si>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</si>
  <si>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</si>
  <si>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</si>
  <si>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</si>
  <si>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469</t>
  </si>
  <si>
    <t>Субвенции бюджетам муниципальных районов и городских округов на проведение Всероссийской переписи населения 2020 года (в соответствии с Законом края от 26 марта 2020 года № 9-3762)</t>
  </si>
  <si>
    <t>45</t>
  </si>
  <si>
    <t>303</t>
  </si>
  <si>
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</si>
  <si>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7420</t>
  </si>
  <si>
    <t>Прочие субсидии бюджетам муниципальных районов (на устройство плоскостных спортивных сооружений в сельской местности)</t>
  </si>
  <si>
    <t>Субсидии бюджетам муниципальных районов на реализацию мероприятий по обеспечению жильем молодых семей</t>
  </si>
  <si>
    <t>497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</si>
  <si>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</si>
  <si>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</si>
  <si>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</si>
  <si>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</si>
  <si>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</si>
  <si>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</si>
  <si>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</si>
  <si>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</si>
  <si>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</si>
  <si>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</si>
  <si>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Доходы бюджетов муниципальных районов от возврата иными организациями остатков субсидий прошлых лет</t>
  </si>
  <si>
    <t>Прочие 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</si>
  <si>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2724</t>
  </si>
  <si>
    <t>Прочие субсидии бюджетам муниципальных образований на создание условий для обеспечения услугами связи в малочисленных и труднодоступных населенных пунктах Красноярского края</t>
  </si>
  <si>
    <t>7645</t>
  </si>
  <si>
    <t>467</t>
  </si>
  <si>
    <t>Прочие субсидии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</si>
  <si>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7484</t>
  </si>
  <si>
    <t>7840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</si>
  <si>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</si>
  <si>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7641</t>
  </si>
  <si>
    <t>Прочие субсидии бюджетам муниципальных образований на осуществление расходов, направленных на реализацию мероприятий по поддержке местных инициатив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</si>
  <si>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</si>
  <si>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</si>
  <si>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</si>
  <si>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7395</t>
  </si>
  <si>
    <t>Прочие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</si>
  <si>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7427</t>
  </si>
  <si>
    <t>Прочие 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</si>
  <si>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7463</t>
  </si>
  <si>
    <t>Прочие субсидии бюджетам муниципальных образований Красноярского края на благоустройство мест (площадок) накопления отходов потребления и (или) приобретения контейнерного оборудования</t>
  </si>
  <si>
    <t>7571</t>
  </si>
  <si>
    <t>Прочие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</si>
  <si>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7741</t>
  </si>
  <si>
    <t>Прочие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</t>
  </si>
  <si>
    <t>7749</t>
  </si>
  <si>
    <t>Прочие субсидии бюджетам муниципальных образований края для реализации проектов по решению вопросов местного значения сельских поселений</t>
  </si>
  <si>
    <t>49</t>
  </si>
  <si>
    <t>7388</t>
  </si>
  <si>
    <t>Прочие межбюджетные трансферты бюджетам муниципальных образований на поддержку самообложения граждан для решения вопросов местного значения</t>
  </si>
  <si>
    <t>7745</t>
  </si>
  <si>
    <t>Прочие межбюджетные трансферты бюджетам муниципальных районов на содействие развитию налогового потенциала</t>
  </si>
  <si>
    <t>Прочие межбюджетные трансферты бюджетам муниципальных образований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</si>
  <si>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</si>
  <si>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9-4225))</t>
  </si>
  <si>
    <t>519</t>
  </si>
  <si>
    <t>Субсидии бюджетам муниципальных районов на государственную поддержку отрасли культуры (модернизация библиотек в части комплектования книжных фондов)</t>
  </si>
  <si>
    <t>7846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</si>
  <si>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</si>
  <si>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Приложение 2</t>
  </si>
  <si>
    <t>Утвержденные бюджетные назначения</t>
  </si>
  <si>
    <t>Исполнено</t>
  </si>
  <si>
    <t xml:space="preserve">Доходы районного бюджета за  2021 год </t>
  </si>
  <si>
    <t>173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</si>
  <si>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</si>
  <si>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</si>
  <si>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</si>
  <si>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17</t>
  </si>
  <si>
    <t>180</t>
  </si>
  <si>
    <t>09</t>
  </si>
  <si>
    <t>07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</si>
  <si>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</si>
  <si>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</si>
  <si>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</si>
  <si>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</si>
  <si>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</si>
  <si>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сборы, мобилизуемые на территориях муниципальных районов</t>
  </si>
  <si>
    <t>7558</t>
  </si>
  <si>
    <t>Прочие межбюджетные трансферты бюджетам муниципальных образований на возмещение затрат отдыха детей в дневном лагере, связанные с тестированием на covid - 19</t>
  </si>
  <si>
    <t xml:space="preserve">от 16.06.2022 № 16-107р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</si>
</sst>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/>
    </xf>
    <xf numFmtId="0" fontId="44" fillId="0" borderId="10" xfId="0" applyNumberFormat="1" applyFont="1" applyBorder="1" applyAlignment="1">
      <alignment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quotePrefix="1">
      <alignment horizontal="center" vertical="center" textRotation="90" wrapText="1"/>
    </xf>
    <xf numFmtId="49" fontId="45" fillId="0" borderId="10" xfId="0" applyNumberFormat="1" applyFont="1" applyFill="1" applyBorder="1" applyAlignment="1">
      <alignment horizontal="center" vertical="center" textRotation="90" wrapText="1"/>
    </xf>
    <xf numFmtId="0" fontId="44" fillId="32" borderId="10" xfId="0" applyFont="1" applyFill="1" applyBorder="1" applyAlignment="1">
      <alignment horizontal="center" vertical="center" wrapText="1"/>
    </xf>
    <xf numFmtId="49" fontId="44" fillId="32" borderId="10" xfId="61" applyNumberFormat="1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4" fontId="45" fillId="32" borderId="10" xfId="0" applyNumberFormat="1" applyFont="1" applyFill="1" applyBorder="1" applyAlignment="1">
      <alignment horizontal="right" vertical="center"/>
    </xf>
    <xf numFmtId="49" fontId="44" fillId="32" borderId="10" xfId="0" applyNumberFormat="1" applyFont="1" applyFill="1" applyBorder="1" applyAlignment="1">
      <alignment horizontal="center" vertical="center"/>
    </xf>
    <xf numFmtId="49" fontId="44" fillId="32" borderId="10" xfId="0" applyNumberFormat="1" applyFont="1" applyFill="1" applyBorder="1" applyAlignment="1" applyProtection="1">
      <alignment horizontal="center" vertical="center"/>
      <protection locked="0"/>
    </xf>
    <xf numFmtId="0" fontId="44" fillId="32" borderId="1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justify" vertical="center" wrapText="1"/>
    </xf>
    <xf numFmtId="0" fontId="44" fillId="0" borderId="0" xfId="42" applyFont="1" applyAlignment="1" applyProtection="1">
      <alignment wrapText="1"/>
      <protection/>
    </xf>
    <xf numFmtId="0" fontId="45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wrapText="1"/>
    </xf>
    <xf numFmtId="0" fontId="44" fillId="0" borderId="10" xfId="0" applyNumberFormat="1" applyFont="1" applyFill="1" applyBorder="1" applyAlignment="1">
      <alignment vertical="center" wrapText="1"/>
    </xf>
    <xf numFmtId="0" fontId="44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 horizontal="justify" vertical="top" wrapText="1"/>
    </xf>
    <xf numFmtId="0" fontId="44" fillId="0" borderId="10" xfId="42" applyFont="1" applyBorder="1" applyAlignment="1" applyProtection="1">
      <alignment wrapText="1"/>
      <protection/>
    </xf>
    <xf numFmtId="0" fontId="44" fillId="0" borderId="11" xfId="42" applyFont="1" applyBorder="1" applyAlignment="1" applyProtection="1">
      <alignment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justify" vertical="center" wrapText="1"/>
    </xf>
    <xf numFmtId="49" fontId="45" fillId="32" borderId="10" xfId="0" applyNumberFormat="1" applyFont="1" applyFill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wrapText="1"/>
    </xf>
    <xf numFmtId="49" fontId="44" fillId="32" borderId="10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horizontal="justify" vertical="center" wrapText="1"/>
    </xf>
    <xf numFmtId="2" fontId="44" fillId="0" borderId="10" xfId="0" applyNumberFormat="1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Border="1" applyAlignment="1">
      <alignment vertical="center" wrapText="1"/>
    </xf>
    <xf numFmtId="0" fontId="44" fillId="0" borderId="10" xfId="53" applyNumberFormat="1" applyFont="1" applyFill="1" applyBorder="1" applyAlignment="1">
      <alignment horizontal="left" vertical="top" wrapText="1"/>
      <protection/>
    </xf>
    <xf numFmtId="0" fontId="44" fillId="0" borderId="10" xfId="53" applyNumberFormat="1" applyFont="1" applyFill="1" applyBorder="1" applyAlignment="1">
      <alignment horizontal="left" vertical="center" wrapText="1"/>
      <protection/>
    </xf>
    <xf numFmtId="2" fontId="44" fillId="33" borderId="10" xfId="0" applyNumberFormat="1" applyFont="1" applyFill="1" applyBorder="1" applyAlignment="1">
      <alignment vertical="center" wrapText="1"/>
    </xf>
    <xf numFmtId="4" fontId="44" fillId="0" borderId="10" xfId="0" applyNumberFormat="1" applyFont="1" applyBorder="1" applyAlignment="1">
      <alignment horizontal="justify" vertical="center" wrapText="1"/>
    </xf>
    <xf numFmtId="4" fontId="44" fillId="32" borderId="10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9" fontId="3" fillId="32" borderId="10" xfId="0" applyNumberFormat="1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4" fillId="0" borderId="10" xfId="0" applyNumberFormat="1" applyFont="1" applyBorder="1" applyAlignment="1">
      <alignment horizontal="left" vertical="center"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49" fontId="44" fillId="33" borderId="10" xfId="0" applyNumberFormat="1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49" fontId="44" fillId="33" borderId="10" xfId="61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174" fontId="3" fillId="32" borderId="0" xfId="0" applyNumberFormat="1" applyFont="1" applyFill="1" applyAlignment="1">
      <alignment horizontal="left" vertical="center" wrapText="1"/>
    </xf>
    <xf numFmtId="2" fontId="3" fillId="32" borderId="0" xfId="0" applyNumberFormat="1" applyFont="1" applyFill="1" applyAlignment="1">
      <alignment horizontal="left" vertical="center"/>
    </xf>
    <xf numFmtId="174" fontId="3" fillId="32" borderId="0" xfId="0" applyNumberFormat="1" applyFont="1" applyFill="1" applyBorder="1" applyAlignment="1">
      <alignment horizontal="left" vertical="center"/>
    </xf>
    <xf numFmtId="174" fontId="2" fillId="32" borderId="0" xfId="0" applyNumberFormat="1" applyFont="1" applyFill="1" applyAlignment="1">
      <alignment horizontal="right" vertical="center" wrapText="1"/>
    </xf>
    <xf numFmtId="0" fontId="3" fillId="0" borderId="10" xfId="42" applyFont="1" applyBorder="1" applyAlignment="1" applyProtection="1">
      <alignment wrapText="1"/>
      <protection/>
    </xf>
    <xf numFmtId="4" fontId="2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9B14B8F10A66A6072F0377BE96A4BDC876082YA35C" TargetMode="External" /><Relationship Id="rId7" Type="http://schemas.openxmlformats.org/officeDocument/2006/relationships/hyperlink" Target="consultantplus://offline/ref=4F03AFCCD81F95ED08361C5FBDD048C7E6E0AE3455BCA46423F58DEB989E2D23BD58190178B9B14B8F10A66A6072F0377BE96A4BDC876082YA35C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4.375" style="2" customWidth="1"/>
    <col min="2" max="2" width="5.00390625" style="3" customWidth="1"/>
    <col min="3" max="3" width="3.375" style="3" customWidth="1"/>
    <col min="4" max="4" width="3.75390625" style="3" customWidth="1"/>
    <col min="5" max="5" width="4.00390625" style="3" customWidth="1"/>
    <col min="6" max="6" width="4.375" style="3" customWidth="1"/>
    <col min="7" max="7" width="4.25390625" style="3" customWidth="1"/>
    <col min="8" max="8" width="6.00390625" style="3" customWidth="1"/>
    <col min="9" max="9" width="6.25390625" style="3" customWidth="1"/>
    <col min="10" max="10" width="55.375" style="4" customWidth="1"/>
    <col min="11" max="11" width="21.625" style="5" customWidth="1"/>
    <col min="12" max="12" width="26.25390625" style="6" customWidth="1"/>
    <col min="13" max="13" width="0" style="13" hidden="1" customWidth="1"/>
    <col min="14" max="14" width="9.125" style="13" hidden="1" customWidth="1"/>
    <col min="15" max="16384" width="9.125" style="13" customWidth="1"/>
  </cols>
  <sheetData>
    <row r="1" ht="15.75">
      <c r="L1" s="90" t="s">
        <v>310</v>
      </c>
    </row>
    <row r="2" ht="15.75">
      <c r="L2" s="91" t="s">
        <v>105</v>
      </c>
    </row>
    <row r="3" ht="15" customHeight="1">
      <c r="L3" s="89" t="s">
        <v>106</v>
      </c>
    </row>
    <row r="4" ht="31.5">
      <c r="L4" s="89" t="s">
        <v>330</v>
      </c>
    </row>
    <row r="6" ht="15.75">
      <c r="L6" s="90"/>
    </row>
    <row r="7" spans="11:12" ht="15.75">
      <c r="K7" s="7"/>
      <c r="L7" s="91"/>
    </row>
    <row r="8" spans="11:12" ht="18.75" customHeight="1">
      <c r="K8" s="8"/>
      <c r="L8" s="89"/>
    </row>
    <row r="9" spans="11:12" ht="18.75" customHeight="1">
      <c r="K9" s="8"/>
      <c r="L9" s="89"/>
    </row>
    <row r="10" ht="25.5" customHeight="1"/>
    <row r="11" spans="1:12" s="14" customFormat="1" ht="18.75" customHeight="1">
      <c r="A11" s="103" t="s">
        <v>313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s="14" customFormat="1" ht="15.75">
      <c r="A12" s="9"/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92" t="s">
        <v>64</v>
      </c>
    </row>
    <row r="13" spans="1:12" s="14" customFormat="1" ht="15.75" customHeight="1">
      <c r="A13" s="106" t="s">
        <v>9</v>
      </c>
      <c r="B13" s="102" t="s">
        <v>121</v>
      </c>
      <c r="C13" s="102"/>
      <c r="D13" s="102"/>
      <c r="E13" s="102"/>
      <c r="F13" s="102"/>
      <c r="G13" s="102"/>
      <c r="H13" s="102"/>
      <c r="I13" s="102"/>
      <c r="J13" s="107" t="s">
        <v>122</v>
      </c>
      <c r="K13" s="104" t="s">
        <v>311</v>
      </c>
      <c r="L13" s="105" t="s">
        <v>312</v>
      </c>
    </row>
    <row r="14" spans="1:12" s="14" customFormat="1" ht="30" customHeight="1">
      <c r="A14" s="106"/>
      <c r="B14" s="108" t="s">
        <v>10</v>
      </c>
      <c r="C14" s="102" t="s">
        <v>123</v>
      </c>
      <c r="D14" s="102"/>
      <c r="E14" s="102"/>
      <c r="F14" s="102"/>
      <c r="G14" s="102"/>
      <c r="H14" s="18" t="s">
        <v>124</v>
      </c>
      <c r="I14" s="18"/>
      <c r="J14" s="107"/>
      <c r="K14" s="104"/>
      <c r="L14" s="105"/>
    </row>
    <row r="15" spans="1:12" s="14" customFormat="1" ht="179.25" customHeight="1">
      <c r="A15" s="106"/>
      <c r="B15" s="108"/>
      <c r="C15" s="19" t="s">
        <v>5</v>
      </c>
      <c r="D15" s="19" t="s">
        <v>6</v>
      </c>
      <c r="E15" s="19" t="s">
        <v>7</v>
      </c>
      <c r="F15" s="19" t="s">
        <v>8</v>
      </c>
      <c r="G15" s="20" t="s">
        <v>11</v>
      </c>
      <c r="H15" s="20" t="s">
        <v>125</v>
      </c>
      <c r="I15" s="20" t="s">
        <v>126</v>
      </c>
      <c r="J15" s="107"/>
      <c r="K15" s="104"/>
      <c r="L15" s="105"/>
    </row>
    <row r="16" spans="1:13" ht="15.75">
      <c r="A16" s="21">
        <v>1</v>
      </c>
      <c r="B16" s="22" t="s">
        <v>13</v>
      </c>
      <c r="C16" s="22" t="s">
        <v>14</v>
      </c>
      <c r="D16" s="22" t="s">
        <v>15</v>
      </c>
      <c r="E16" s="22" t="s">
        <v>16</v>
      </c>
      <c r="F16" s="22" t="s">
        <v>17</v>
      </c>
      <c r="G16" s="22" t="s">
        <v>18</v>
      </c>
      <c r="H16" s="22" t="s">
        <v>19</v>
      </c>
      <c r="I16" s="22" t="s">
        <v>65</v>
      </c>
      <c r="J16" s="22" t="s">
        <v>4</v>
      </c>
      <c r="K16" s="84" t="s">
        <v>45</v>
      </c>
      <c r="L16" s="22" t="s">
        <v>47</v>
      </c>
      <c r="M16" s="1" t="e">
        <f>M17+M35+M46+M51+M56+#REF!+M67+#REF!+#REF!</f>
        <v>#REF!</v>
      </c>
    </row>
    <row r="17" spans="1:12" ht="25.5" customHeight="1">
      <c r="A17" s="23">
        <v>1</v>
      </c>
      <c r="B17" s="24" t="s">
        <v>20</v>
      </c>
      <c r="C17" s="24" t="s">
        <v>12</v>
      </c>
      <c r="D17" s="24" t="s">
        <v>21</v>
      </c>
      <c r="E17" s="24" t="s">
        <v>21</v>
      </c>
      <c r="F17" s="24" t="s">
        <v>20</v>
      </c>
      <c r="G17" s="25" t="s">
        <v>21</v>
      </c>
      <c r="H17" s="24" t="s">
        <v>22</v>
      </c>
      <c r="I17" s="24" t="s">
        <v>20</v>
      </c>
      <c r="J17" s="26" t="s">
        <v>23</v>
      </c>
      <c r="K17" s="70">
        <f>K18+K27+K37+K49+K55+K63+K69+K73+K77</f>
        <v>106400664.96000001</v>
      </c>
      <c r="L17" s="1">
        <f>L18+L27+L37+L49+L52+L55+L63+L69+L73+L77+L103</f>
        <v>110672255.27999999</v>
      </c>
    </row>
    <row r="18" spans="1:12" ht="23.25" customHeight="1">
      <c r="A18" s="23">
        <v>2</v>
      </c>
      <c r="B18" s="24" t="s">
        <v>24</v>
      </c>
      <c r="C18" s="24" t="s">
        <v>12</v>
      </c>
      <c r="D18" s="24" t="s">
        <v>25</v>
      </c>
      <c r="E18" s="24" t="s">
        <v>21</v>
      </c>
      <c r="F18" s="24" t="s">
        <v>20</v>
      </c>
      <c r="G18" s="25" t="s">
        <v>21</v>
      </c>
      <c r="H18" s="24" t="s">
        <v>22</v>
      </c>
      <c r="I18" s="24" t="s">
        <v>20</v>
      </c>
      <c r="J18" s="26" t="s">
        <v>26</v>
      </c>
      <c r="K18" s="70">
        <f>K19+K22</f>
        <v>56317716.96</v>
      </c>
      <c r="L18" s="1">
        <f>L19+L22</f>
        <v>58466128.68999999</v>
      </c>
    </row>
    <row r="19" spans="1:12" ht="26.25" customHeight="1">
      <c r="A19" s="23">
        <v>3</v>
      </c>
      <c r="B19" s="24" t="s">
        <v>24</v>
      </c>
      <c r="C19" s="24" t="s">
        <v>12</v>
      </c>
      <c r="D19" s="24" t="s">
        <v>25</v>
      </c>
      <c r="E19" s="24" t="s">
        <v>25</v>
      </c>
      <c r="F19" s="24" t="s">
        <v>20</v>
      </c>
      <c r="G19" s="25" t="s">
        <v>21</v>
      </c>
      <c r="H19" s="24" t="s">
        <v>22</v>
      </c>
      <c r="I19" s="24" t="s">
        <v>27</v>
      </c>
      <c r="J19" s="26" t="s">
        <v>28</v>
      </c>
      <c r="K19" s="70">
        <f>K20</f>
        <v>5600000</v>
      </c>
      <c r="L19" s="1">
        <f>L20</f>
        <v>5619989.94</v>
      </c>
    </row>
    <row r="20" spans="1:12" ht="56.25" customHeight="1">
      <c r="A20" s="23">
        <v>4</v>
      </c>
      <c r="B20" s="28" t="s">
        <v>24</v>
      </c>
      <c r="C20" s="28" t="s">
        <v>12</v>
      </c>
      <c r="D20" s="28" t="s">
        <v>25</v>
      </c>
      <c r="E20" s="28" t="s">
        <v>25</v>
      </c>
      <c r="F20" s="28" t="s">
        <v>29</v>
      </c>
      <c r="G20" s="29" t="s">
        <v>21</v>
      </c>
      <c r="H20" s="28" t="s">
        <v>22</v>
      </c>
      <c r="I20" s="28" t="s">
        <v>27</v>
      </c>
      <c r="J20" s="30" t="s">
        <v>30</v>
      </c>
      <c r="K20" s="69">
        <f>K21</f>
        <v>5600000</v>
      </c>
      <c r="L20" s="68">
        <f>L21</f>
        <v>5619989.94</v>
      </c>
    </row>
    <row r="21" spans="1:12" ht="53.25" customHeight="1">
      <c r="A21" s="23">
        <v>5</v>
      </c>
      <c r="B21" s="28" t="s">
        <v>24</v>
      </c>
      <c r="C21" s="28" t="s">
        <v>12</v>
      </c>
      <c r="D21" s="28" t="s">
        <v>25</v>
      </c>
      <c r="E21" s="28" t="s">
        <v>25</v>
      </c>
      <c r="F21" s="28" t="s">
        <v>32</v>
      </c>
      <c r="G21" s="29" t="s">
        <v>31</v>
      </c>
      <c r="H21" s="28" t="s">
        <v>22</v>
      </c>
      <c r="I21" s="28" t="s">
        <v>27</v>
      </c>
      <c r="J21" s="31" t="s">
        <v>185</v>
      </c>
      <c r="K21" s="69">
        <v>5600000</v>
      </c>
      <c r="L21" s="68">
        <v>5619989.94</v>
      </c>
    </row>
    <row r="22" spans="1:12" ht="27" customHeight="1">
      <c r="A22" s="23">
        <v>6</v>
      </c>
      <c r="B22" s="24" t="s">
        <v>24</v>
      </c>
      <c r="C22" s="24" t="s">
        <v>12</v>
      </c>
      <c r="D22" s="24" t="s">
        <v>25</v>
      </c>
      <c r="E22" s="24" t="s">
        <v>31</v>
      </c>
      <c r="F22" s="24" t="s">
        <v>20</v>
      </c>
      <c r="G22" s="25" t="s">
        <v>25</v>
      </c>
      <c r="H22" s="24" t="s">
        <v>22</v>
      </c>
      <c r="I22" s="24" t="s">
        <v>27</v>
      </c>
      <c r="J22" s="26" t="s">
        <v>33</v>
      </c>
      <c r="K22" s="70">
        <f>K24+K23+K25+K26</f>
        <v>50717716.96</v>
      </c>
      <c r="L22" s="1">
        <f>L24+L23+L25+L26</f>
        <v>52846138.74999999</v>
      </c>
    </row>
    <row r="23" spans="1:12" ht="94.5" customHeight="1">
      <c r="A23" s="23">
        <v>7</v>
      </c>
      <c r="B23" s="28" t="s">
        <v>24</v>
      </c>
      <c r="C23" s="28" t="s">
        <v>12</v>
      </c>
      <c r="D23" s="28" t="s">
        <v>25</v>
      </c>
      <c r="E23" s="28" t="s">
        <v>31</v>
      </c>
      <c r="F23" s="28" t="s">
        <v>29</v>
      </c>
      <c r="G23" s="29" t="s">
        <v>25</v>
      </c>
      <c r="H23" s="28" t="s">
        <v>22</v>
      </c>
      <c r="I23" s="28" t="s">
        <v>27</v>
      </c>
      <c r="J23" s="32" t="s">
        <v>250</v>
      </c>
      <c r="K23" s="69">
        <v>50473836.96</v>
      </c>
      <c r="L23" s="68">
        <v>52301633.91</v>
      </c>
    </row>
    <row r="24" spans="1:12" ht="135.75" customHeight="1">
      <c r="A24" s="23">
        <v>8</v>
      </c>
      <c r="B24" s="28" t="s">
        <v>24</v>
      </c>
      <c r="C24" s="28" t="s">
        <v>12</v>
      </c>
      <c r="D24" s="28" t="s">
        <v>25</v>
      </c>
      <c r="E24" s="28" t="s">
        <v>31</v>
      </c>
      <c r="F24" s="28" t="s">
        <v>34</v>
      </c>
      <c r="G24" s="29" t="s">
        <v>25</v>
      </c>
      <c r="H24" s="28" t="s">
        <v>22</v>
      </c>
      <c r="I24" s="28" t="s">
        <v>27</v>
      </c>
      <c r="J24" s="32" t="s">
        <v>39</v>
      </c>
      <c r="K24" s="69">
        <v>91000</v>
      </c>
      <c r="L24" s="68">
        <v>227812.8</v>
      </c>
    </row>
    <row r="25" spans="1:12" ht="68.25" customHeight="1">
      <c r="A25" s="23">
        <v>9</v>
      </c>
      <c r="B25" s="28" t="s">
        <v>24</v>
      </c>
      <c r="C25" s="28" t="s">
        <v>12</v>
      </c>
      <c r="D25" s="28" t="s">
        <v>25</v>
      </c>
      <c r="E25" s="28" t="s">
        <v>31</v>
      </c>
      <c r="F25" s="28" t="s">
        <v>61</v>
      </c>
      <c r="G25" s="29" t="s">
        <v>25</v>
      </c>
      <c r="H25" s="28" t="s">
        <v>22</v>
      </c>
      <c r="I25" s="28" t="s">
        <v>27</v>
      </c>
      <c r="J25" s="32" t="s">
        <v>189</v>
      </c>
      <c r="K25" s="69">
        <v>47880</v>
      </c>
      <c r="L25" s="68">
        <v>152980.39</v>
      </c>
    </row>
    <row r="26" spans="1:12" ht="102.75" customHeight="1">
      <c r="A26" s="23">
        <v>10</v>
      </c>
      <c r="B26" s="28" t="s">
        <v>24</v>
      </c>
      <c r="C26" s="28" t="s">
        <v>12</v>
      </c>
      <c r="D26" s="28" t="s">
        <v>25</v>
      </c>
      <c r="E26" s="28" t="s">
        <v>31</v>
      </c>
      <c r="F26" s="28" t="s">
        <v>35</v>
      </c>
      <c r="G26" s="29" t="s">
        <v>25</v>
      </c>
      <c r="H26" s="28" t="s">
        <v>22</v>
      </c>
      <c r="I26" s="28" t="s">
        <v>27</v>
      </c>
      <c r="J26" s="33" t="s">
        <v>186</v>
      </c>
      <c r="K26" s="69">
        <v>105000</v>
      </c>
      <c r="L26" s="68">
        <v>163711.65</v>
      </c>
    </row>
    <row r="27" spans="1:12" ht="47.25">
      <c r="A27" s="23">
        <v>11</v>
      </c>
      <c r="B27" s="24" t="s">
        <v>20</v>
      </c>
      <c r="C27" s="24" t="s">
        <v>12</v>
      </c>
      <c r="D27" s="24" t="s">
        <v>36</v>
      </c>
      <c r="E27" s="24" t="s">
        <v>21</v>
      </c>
      <c r="F27" s="24" t="s">
        <v>20</v>
      </c>
      <c r="G27" s="25" t="s">
        <v>21</v>
      </c>
      <c r="H27" s="24" t="s">
        <v>22</v>
      </c>
      <c r="I27" s="24" t="s">
        <v>20</v>
      </c>
      <c r="J27" s="34" t="s">
        <v>67</v>
      </c>
      <c r="K27" s="85">
        <f>K28</f>
        <v>28018</v>
      </c>
      <c r="L27" s="94">
        <f>L28</f>
        <v>28557.12</v>
      </c>
    </row>
    <row r="28" spans="1:12" ht="36" customHeight="1">
      <c r="A28" s="23">
        <v>12</v>
      </c>
      <c r="B28" s="28" t="s">
        <v>107</v>
      </c>
      <c r="C28" s="28" t="s">
        <v>12</v>
      </c>
      <c r="D28" s="28" t="s">
        <v>36</v>
      </c>
      <c r="E28" s="28" t="s">
        <v>31</v>
      </c>
      <c r="F28" s="28" t="s">
        <v>20</v>
      </c>
      <c r="G28" s="29" t="s">
        <v>25</v>
      </c>
      <c r="H28" s="28" t="s">
        <v>22</v>
      </c>
      <c r="I28" s="28" t="s">
        <v>27</v>
      </c>
      <c r="J28" s="34" t="s">
        <v>68</v>
      </c>
      <c r="K28" s="86">
        <f>K29+K31+K33+K35</f>
        <v>28018</v>
      </c>
      <c r="L28" s="95">
        <f>L29+L31+L33+L35</f>
        <v>28557.12</v>
      </c>
    </row>
    <row r="29" spans="1:12" ht="84.75" customHeight="1">
      <c r="A29" s="23">
        <v>13</v>
      </c>
      <c r="B29" s="28" t="s">
        <v>107</v>
      </c>
      <c r="C29" s="28" t="s">
        <v>12</v>
      </c>
      <c r="D29" s="28" t="s">
        <v>36</v>
      </c>
      <c r="E29" s="28" t="s">
        <v>31</v>
      </c>
      <c r="F29" s="28" t="s">
        <v>69</v>
      </c>
      <c r="G29" s="29" t="s">
        <v>25</v>
      </c>
      <c r="H29" s="28" t="s">
        <v>22</v>
      </c>
      <c r="I29" s="28" t="s">
        <v>27</v>
      </c>
      <c r="J29" s="31" t="s">
        <v>101</v>
      </c>
      <c r="K29" s="69">
        <f>K30</f>
        <v>12865</v>
      </c>
      <c r="L29" s="68">
        <f>L30</f>
        <v>13183.67</v>
      </c>
    </row>
    <row r="30" spans="1:12" ht="139.5" customHeight="1">
      <c r="A30" s="23">
        <v>14</v>
      </c>
      <c r="B30" s="28" t="s">
        <v>107</v>
      </c>
      <c r="C30" s="28" t="s">
        <v>12</v>
      </c>
      <c r="D30" s="28" t="s">
        <v>36</v>
      </c>
      <c r="E30" s="28" t="s">
        <v>31</v>
      </c>
      <c r="F30" s="28" t="s">
        <v>176</v>
      </c>
      <c r="G30" s="29" t="s">
        <v>25</v>
      </c>
      <c r="H30" s="28" t="s">
        <v>22</v>
      </c>
      <c r="I30" s="28" t="s">
        <v>27</v>
      </c>
      <c r="J30" s="35" t="s">
        <v>172</v>
      </c>
      <c r="K30" s="69">
        <v>12865</v>
      </c>
      <c r="L30" s="68">
        <v>13183.67</v>
      </c>
    </row>
    <row r="31" spans="1:12" ht="104.25" customHeight="1">
      <c r="A31" s="23">
        <v>15</v>
      </c>
      <c r="B31" s="28" t="s">
        <v>107</v>
      </c>
      <c r="C31" s="28" t="s">
        <v>12</v>
      </c>
      <c r="D31" s="28" t="s">
        <v>36</v>
      </c>
      <c r="E31" s="28" t="s">
        <v>31</v>
      </c>
      <c r="F31" s="28" t="s">
        <v>70</v>
      </c>
      <c r="G31" s="29" t="s">
        <v>25</v>
      </c>
      <c r="H31" s="28" t="s">
        <v>22</v>
      </c>
      <c r="I31" s="28" t="s">
        <v>27</v>
      </c>
      <c r="J31" s="36" t="s">
        <v>102</v>
      </c>
      <c r="K31" s="69">
        <f>K32</f>
        <v>73</v>
      </c>
      <c r="L31" s="68">
        <f>L32</f>
        <v>92.72</v>
      </c>
    </row>
    <row r="32" spans="1:12" ht="150" customHeight="1">
      <c r="A32" s="23">
        <v>16</v>
      </c>
      <c r="B32" s="28" t="s">
        <v>107</v>
      </c>
      <c r="C32" s="28" t="s">
        <v>12</v>
      </c>
      <c r="D32" s="28" t="s">
        <v>36</v>
      </c>
      <c r="E32" s="28" t="s">
        <v>31</v>
      </c>
      <c r="F32" s="28" t="s">
        <v>177</v>
      </c>
      <c r="G32" s="29" t="s">
        <v>25</v>
      </c>
      <c r="H32" s="28" t="s">
        <v>22</v>
      </c>
      <c r="I32" s="28" t="s">
        <v>27</v>
      </c>
      <c r="J32" s="31" t="s">
        <v>173</v>
      </c>
      <c r="K32" s="69">
        <v>73</v>
      </c>
      <c r="L32" s="68">
        <v>92.72</v>
      </c>
    </row>
    <row r="33" spans="1:12" ht="105.75" customHeight="1">
      <c r="A33" s="23">
        <v>17</v>
      </c>
      <c r="B33" s="28" t="s">
        <v>107</v>
      </c>
      <c r="C33" s="28" t="s">
        <v>12</v>
      </c>
      <c r="D33" s="28" t="s">
        <v>36</v>
      </c>
      <c r="E33" s="28" t="s">
        <v>31</v>
      </c>
      <c r="F33" s="28" t="s">
        <v>71</v>
      </c>
      <c r="G33" s="29" t="s">
        <v>25</v>
      </c>
      <c r="H33" s="28" t="s">
        <v>22</v>
      </c>
      <c r="I33" s="28" t="s">
        <v>27</v>
      </c>
      <c r="J33" s="36" t="s">
        <v>103</v>
      </c>
      <c r="K33" s="69">
        <f>K34</f>
        <v>16923</v>
      </c>
      <c r="L33" s="68">
        <f>L34</f>
        <v>17528.89</v>
      </c>
    </row>
    <row r="34" spans="1:12" ht="133.5" customHeight="1">
      <c r="A34" s="23">
        <v>18</v>
      </c>
      <c r="B34" s="28" t="s">
        <v>107</v>
      </c>
      <c r="C34" s="28" t="s">
        <v>12</v>
      </c>
      <c r="D34" s="28" t="s">
        <v>36</v>
      </c>
      <c r="E34" s="28" t="s">
        <v>31</v>
      </c>
      <c r="F34" s="28" t="s">
        <v>178</v>
      </c>
      <c r="G34" s="29" t="s">
        <v>25</v>
      </c>
      <c r="H34" s="28" t="s">
        <v>22</v>
      </c>
      <c r="I34" s="28" t="s">
        <v>27</v>
      </c>
      <c r="J34" s="31" t="s">
        <v>174</v>
      </c>
      <c r="K34" s="69">
        <v>16923</v>
      </c>
      <c r="L34" s="68">
        <v>17528.89</v>
      </c>
    </row>
    <row r="35" spans="1:12" ht="91.5" customHeight="1">
      <c r="A35" s="23">
        <v>19</v>
      </c>
      <c r="B35" s="28" t="s">
        <v>107</v>
      </c>
      <c r="C35" s="28" t="s">
        <v>12</v>
      </c>
      <c r="D35" s="28" t="s">
        <v>36</v>
      </c>
      <c r="E35" s="28" t="s">
        <v>31</v>
      </c>
      <c r="F35" s="28" t="s">
        <v>72</v>
      </c>
      <c r="G35" s="29" t="s">
        <v>25</v>
      </c>
      <c r="H35" s="28" t="s">
        <v>22</v>
      </c>
      <c r="I35" s="28" t="s">
        <v>27</v>
      </c>
      <c r="J35" s="36" t="s">
        <v>104</v>
      </c>
      <c r="K35" s="69">
        <f>K36</f>
        <v>-1843</v>
      </c>
      <c r="L35" s="68">
        <f>L36</f>
        <v>-2248.16</v>
      </c>
    </row>
    <row r="36" spans="1:12" ht="129.75" customHeight="1">
      <c r="A36" s="23">
        <v>20</v>
      </c>
      <c r="B36" s="28" t="s">
        <v>107</v>
      </c>
      <c r="C36" s="28" t="s">
        <v>12</v>
      </c>
      <c r="D36" s="28" t="s">
        <v>36</v>
      </c>
      <c r="E36" s="28" t="s">
        <v>31</v>
      </c>
      <c r="F36" s="28" t="s">
        <v>179</v>
      </c>
      <c r="G36" s="29" t="s">
        <v>25</v>
      </c>
      <c r="H36" s="28" t="s">
        <v>22</v>
      </c>
      <c r="I36" s="28" t="s">
        <v>27</v>
      </c>
      <c r="J36" s="31" t="s">
        <v>175</v>
      </c>
      <c r="K36" s="69">
        <v>-1843</v>
      </c>
      <c r="L36" s="68">
        <v>-2248.16</v>
      </c>
    </row>
    <row r="37" spans="1:12" ht="15.75">
      <c r="A37" s="23">
        <v>21</v>
      </c>
      <c r="B37" s="24" t="s">
        <v>20</v>
      </c>
      <c r="C37" s="24" t="s">
        <v>12</v>
      </c>
      <c r="D37" s="24" t="s">
        <v>38</v>
      </c>
      <c r="E37" s="24" t="s">
        <v>21</v>
      </c>
      <c r="F37" s="24" t="s">
        <v>20</v>
      </c>
      <c r="G37" s="25" t="s">
        <v>21</v>
      </c>
      <c r="H37" s="24" t="s">
        <v>22</v>
      </c>
      <c r="I37" s="24" t="s">
        <v>20</v>
      </c>
      <c r="J37" s="26" t="s">
        <v>40</v>
      </c>
      <c r="K37" s="70">
        <f>K38+K43+K45+K47</f>
        <v>18282600</v>
      </c>
      <c r="L37" s="1">
        <f>L38+L43+L45+L47</f>
        <v>18781472.5</v>
      </c>
    </row>
    <row r="38" spans="1:12" ht="36" customHeight="1">
      <c r="A38" s="23">
        <v>22</v>
      </c>
      <c r="B38" s="24" t="s">
        <v>20</v>
      </c>
      <c r="C38" s="24" t="s">
        <v>12</v>
      </c>
      <c r="D38" s="24" t="s">
        <v>38</v>
      </c>
      <c r="E38" s="24" t="s">
        <v>25</v>
      </c>
      <c r="F38" s="24" t="s">
        <v>20</v>
      </c>
      <c r="G38" s="25" t="s">
        <v>21</v>
      </c>
      <c r="H38" s="24" t="s">
        <v>22</v>
      </c>
      <c r="I38" s="24" t="s">
        <v>20</v>
      </c>
      <c r="J38" s="35" t="s">
        <v>133</v>
      </c>
      <c r="K38" s="70">
        <f>K39+K41</f>
        <v>13480000</v>
      </c>
      <c r="L38" s="1">
        <f>L39+L41</f>
        <v>13512667.19</v>
      </c>
    </row>
    <row r="39" spans="1:12" ht="35.25" customHeight="1">
      <c r="A39" s="23">
        <v>23</v>
      </c>
      <c r="B39" s="24" t="s">
        <v>24</v>
      </c>
      <c r="C39" s="24" t="s">
        <v>12</v>
      </c>
      <c r="D39" s="24" t="s">
        <v>38</v>
      </c>
      <c r="E39" s="24" t="s">
        <v>25</v>
      </c>
      <c r="F39" s="24" t="s">
        <v>29</v>
      </c>
      <c r="G39" s="25" t="s">
        <v>25</v>
      </c>
      <c r="H39" s="24" t="s">
        <v>22</v>
      </c>
      <c r="I39" s="24" t="s">
        <v>27</v>
      </c>
      <c r="J39" s="35" t="s">
        <v>134</v>
      </c>
      <c r="K39" s="69">
        <f>K40</f>
        <v>8310000</v>
      </c>
      <c r="L39" s="68">
        <f>L40</f>
        <v>8452275.52</v>
      </c>
    </row>
    <row r="40" spans="1:12" ht="37.5" customHeight="1">
      <c r="A40" s="23">
        <v>24</v>
      </c>
      <c r="B40" s="24" t="s">
        <v>24</v>
      </c>
      <c r="C40" s="24" t="s">
        <v>12</v>
      </c>
      <c r="D40" s="24" t="s">
        <v>38</v>
      </c>
      <c r="E40" s="24" t="s">
        <v>25</v>
      </c>
      <c r="F40" s="24" t="s">
        <v>135</v>
      </c>
      <c r="G40" s="25" t="s">
        <v>25</v>
      </c>
      <c r="H40" s="24" t="s">
        <v>22</v>
      </c>
      <c r="I40" s="24" t="s">
        <v>27</v>
      </c>
      <c r="J40" s="35" t="s">
        <v>134</v>
      </c>
      <c r="K40" s="69">
        <v>8310000</v>
      </c>
      <c r="L40" s="68">
        <v>8452275.52</v>
      </c>
    </row>
    <row r="41" spans="1:12" ht="54" customHeight="1">
      <c r="A41" s="23">
        <v>25</v>
      </c>
      <c r="B41" s="24" t="s">
        <v>24</v>
      </c>
      <c r="C41" s="24" t="s">
        <v>12</v>
      </c>
      <c r="D41" s="24" t="s">
        <v>38</v>
      </c>
      <c r="E41" s="24" t="s">
        <v>25</v>
      </c>
      <c r="F41" s="24" t="s">
        <v>34</v>
      </c>
      <c r="G41" s="25" t="s">
        <v>25</v>
      </c>
      <c r="H41" s="24" t="s">
        <v>22</v>
      </c>
      <c r="I41" s="24" t="s">
        <v>27</v>
      </c>
      <c r="J41" s="35" t="s">
        <v>136</v>
      </c>
      <c r="K41" s="69">
        <f>K42</f>
        <v>5170000</v>
      </c>
      <c r="L41" s="68">
        <f>L42</f>
        <v>5060391.67</v>
      </c>
    </row>
    <row r="42" spans="1:12" ht="83.25" customHeight="1">
      <c r="A42" s="23">
        <v>26</v>
      </c>
      <c r="B42" s="24" t="s">
        <v>24</v>
      </c>
      <c r="C42" s="24" t="s">
        <v>12</v>
      </c>
      <c r="D42" s="24" t="s">
        <v>38</v>
      </c>
      <c r="E42" s="24" t="s">
        <v>25</v>
      </c>
      <c r="F42" s="24" t="s">
        <v>138</v>
      </c>
      <c r="G42" s="25" t="s">
        <v>25</v>
      </c>
      <c r="H42" s="24" t="s">
        <v>22</v>
      </c>
      <c r="I42" s="24" t="s">
        <v>27</v>
      </c>
      <c r="J42" s="35" t="s">
        <v>137</v>
      </c>
      <c r="K42" s="69">
        <v>5170000</v>
      </c>
      <c r="L42" s="68">
        <v>5060391.67</v>
      </c>
    </row>
    <row r="43" spans="1:12" ht="45" customHeight="1">
      <c r="A43" s="23">
        <v>27</v>
      </c>
      <c r="B43" s="24" t="s">
        <v>24</v>
      </c>
      <c r="C43" s="24" t="s">
        <v>12</v>
      </c>
      <c r="D43" s="24" t="s">
        <v>38</v>
      </c>
      <c r="E43" s="24" t="s">
        <v>31</v>
      </c>
      <c r="F43" s="24" t="s">
        <v>20</v>
      </c>
      <c r="G43" s="25" t="s">
        <v>31</v>
      </c>
      <c r="H43" s="24" t="s">
        <v>22</v>
      </c>
      <c r="I43" s="24" t="s">
        <v>27</v>
      </c>
      <c r="J43" s="26" t="s">
        <v>37</v>
      </c>
      <c r="K43" s="70">
        <f>K44</f>
        <v>988300</v>
      </c>
      <c r="L43" s="1">
        <f>L44</f>
        <v>1038643.99</v>
      </c>
    </row>
    <row r="44" spans="1:12" ht="43.5" customHeight="1">
      <c r="A44" s="23">
        <v>28</v>
      </c>
      <c r="B44" s="28" t="s">
        <v>24</v>
      </c>
      <c r="C44" s="28" t="s">
        <v>12</v>
      </c>
      <c r="D44" s="28" t="s">
        <v>38</v>
      </c>
      <c r="E44" s="28" t="s">
        <v>31</v>
      </c>
      <c r="F44" s="28" t="s">
        <v>29</v>
      </c>
      <c r="G44" s="29" t="s">
        <v>31</v>
      </c>
      <c r="H44" s="28" t="s">
        <v>22</v>
      </c>
      <c r="I44" s="28" t="s">
        <v>27</v>
      </c>
      <c r="J44" s="30" t="s">
        <v>190</v>
      </c>
      <c r="K44" s="69">
        <v>988300</v>
      </c>
      <c r="L44" s="68">
        <v>1038643.99</v>
      </c>
    </row>
    <row r="45" spans="1:12" ht="26.25" customHeight="1">
      <c r="A45" s="23">
        <v>29</v>
      </c>
      <c r="B45" s="24" t="s">
        <v>20</v>
      </c>
      <c r="C45" s="24" t="s">
        <v>12</v>
      </c>
      <c r="D45" s="24" t="s">
        <v>38</v>
      </c>
      <c r="E45" s="24" t="s">
        <v>36</v>
      </c>
      <c r="F45" s="24" t="s">
        <v>20</v>
      </c>
      <c r="G45" s="25" t="s">
        <v>25</v>
      </c>
      <c r="H45" s="24" t="s">
        <v>22</v>
      </c>
      <c r="I45" s="24" t="s">
        <v>27</v>
      </c>
      <c r="J45" s="26" t="s">
        <v>41</v>
      </c>
      <c r="K45" s="70">
        <f>K46</f>
        <v>1231900</v>
      </c>
      <c r="L45" s="1">
        <f>L46</f>
        <v>1233229.58</v>
      </c>
    </row>
    <row r="46" spans="1:12" ht="25.5" customHeight="1">
      <c r="A46" s="23">
        <v>30</v>
      </c>
      <c r="B46" s="28" t="s">
        <v>24</v>
      </c>
      <c r="C46" s="28" t="s">
        <v>12</v>
      </c>
      <c r="D46" s="28" t="s">
        <v>38</v>
      </c>
      <c r="E46" s="28" t="s">
        <v>36</v>
      </c>
      <c r="F46" s="28" t="s">
        <v>29</v>
      </c>
      <c r="G46" s="29" t="s">
        <v>25</v>
      </c>
      <c r="H46" s="28" t="s">
        <v>22</v>
      </c>
      <c r="I46" s="28" t="s">
        <v>27</v>
      </c>
      <c r="J46" s="30" t="s">
        <v>41</v>
      </c>
      <c r="K46" s="69">
        <v>1231900</v>
      </c>
      <c r="L46" s="68">
        <v>1233229.58</v>
      </c>
    </row>
    <row r="47" spans="1:12" ht="34.5" customHeight="1">
      <c r="A47" s="23">
        <v>31</v>
      </c>
      <c r="B47" s="28" t="s">
        <v>20</v>
      </c>
      <c r="C47" s="28" t="s">
        <v>12</v>
      </c>
      <c r="D47" s="28" t="s">
        <v>38</v>
      </c>
      <c r="E47" s="28" t="s">
        <v>193</v>
      </c>
      <c r="F47" s="28" t="s">
        <v>20</v>
      </c>
      <c r="G47" s="29" t="s">
        <v>31</v>
      </c>
      <c r="H47" s="28" t="s">
        <v>22</v>
      </c>
      <c r="I47" s="28" t="s">
        <v>20</v>
      </c>
      <c r="J47" s="35" t="s">
        <v>192</v>
      </c>
      <c r="K47" s="70">
        <f>K48</f>
        <v>2582400</v>
      </c>
      <c r="L47" s="1">
        <f>L48</f>
        <v>2996931.74</v>
      </c>
    </row>
    <row r="48" spans="1:12" ht="54" customHeight="1">
      <c r="A48" s="23">
        <v>32</v>
      </c>
      <c r="B48" s="28" t="s">
        <v>24</v>
      </c>
      <c r="C48" s="28" t="s">
        <v>12</v>
      </c>
      <c r="D48" s="28" t="s">
        <v>38</v>
      </c>
      <c r="E48" s="28" t="s">
        <v>193</v>
      </c>
      <c r="F48" s="28" t="s">
        <v>34</v>
      </c>
      <c r="G48" s="29" t="s">
        <v>31</v>
      </c>
      <c r="H48" s="28" t="s">
        <v>22</v>
      </c>
      <c r="I48" s="28" t="s">
        <v>27</v>
      </c>
      <c r="J48" s="35" t="s">
        <v>243</v>
      </c>
      <c r="K48" s="69">
        <v>2582400</v>
      </c>
      <c r="L48" s="68">
        <v>2996931.74</v>
      </c>
    </row>
    <row r="49" spans="1:12" ht="24.75" customHeight="1">
      <c r="A49" s="23">
        <v>33</v>
      </c>
      <c r="B49" s="24" t="s">
        <v>20</v>
      </c>
      <c r="C49" s="24" t="s">
        <v>12</v>
      </c>
      <c r="D49" s="24" t="s">
        <v>42</v>
      </c>
      <c r="E49" s="24" t="s">
        <v>21</v>
      </c>
      <c r="F49" s="24" t="s">
        <v>20</v>
      </c>
      <c r="G49" s="25" t="s">
        <v>21</v>
      </c>
      <c r="H49" s="24" t="s">
        <v>22</v>
      </c>
      <c r="I49" s="24" t="s">
        <v>20</v>
      </c>
      <c r="J49" s="34" t="s">
        <v>43</v>
      </c>
      <c r="K49" s="70">
        <f>K50</f>
        <v>1600000</v>
      </c>
      <c r="L49" s="1">
        <f>L50</f>
        <v>1700883.15</v>
      </c>
    </row>
    <row r="50" spans="1:12" ht="43.5" customHeight="1">
      <c r="A50" s="23">
        <v>34</v>
      </c>
      <c r="B50" s="28" t="s">
        <v>24</v>
      </c>
      <c r="C50" s="28" t="s">
        <v>12</v>
      </c>
      <c r="D50" s="28" t="s">
        <v>42</v>
      </c>
      <c r="E50" s="28" t="s">
        <v>36</v>
      </c>
      <c r="F50" s="28" t="s">
        <v>20</v>
      </c>
      <c r="G50" s="29" t="s">
        <v>25</v>
      </c>
      <c r="H50" s="28" t="s">
        <v>22</v>
      </c>
      <c r="I50" s="28" t="s">
        <v>27</v>
      </c>
      <c r="J50" s="30" t="s">
        <v>2</v>
      </c>
      <c r="K50" s="69">
        <f>K51</f>
        <v>1600000</v>
      </c>
      <c r="L50" s="68">
        <f>L51</f>
        <v>1700883.15</v>
      </c>
    </row>
    <row r="51" spans="1:12" ht="61.5" customHeight="1">
      <c r="A51" s="23">
        <v>35</v>
      </c>
      <c r="B51" s="28" t="s">
        <v>24</v>
      </c>
      <c r="C51" s="28" t="s">
        <v>12</v>
      </c>
      <c r="D51" s="28" t="s">
        <v>42</v>
      </c>
      <c r="E51" s="28" t="s">
        <v>36</v>
      </c>
      <c r="F51" s="28" t="s">
        <v>29</v>
      </c>
      <c r="G51" s="29" t="s">
        <v>25</v>
      </c>
      <c r="H51" s="28" t="s">
        <v>22</v>
      </c>
      <c r="I51" s="28" t="s">
        <v>27</v>
      </c>
      <c r="J51" s="30" t="s">
        <v>3</v>
      </c>
      <c r="K51" s="69">
        <v>1600000</v>
      </c>
      <c r="L51" s="68">
        <v>1700883.15</v>
      </c>
    </row>
    <row r="52" spans="1:12" ht="48.75" customHeight="1">
      <c r="A52" s="23">
        <v>36</v>
      </c>
      <c r="B52" s="28" t="s">
        <v>20</v>
      </c>
      <c r="C52" s="28" t="s">
        <v>12</v>
      </c>
      <c r="D52" s="28" t="s">
        <v>320</v>
      </c>
      <c r="E52" s="28" t="s">
        <v>21</v>
      </c>
      <c r="F52" s="28" t="s">
        <v>20</v>
      </c>
      <c r="G52" s="29" t="s">
        <v>21</v>
      </c>
      <c r="H52" s="28" t="s">
        <v>22</v>
      </c>
      <c r="I52" s="28" t="s">
        <v>27</v>
      </c>
      <c r="J52" s="76" t="s">
        <v>325</v>
      </c>
      <c r="K52" s="68">
        <f>K53</f>
        <v>0</v>
      </c>
      <c r="L52" s="68">
        <f>L53</f>
        <v>2.41</v>
      </c>
    </row>
    <row r="53" spans="1:12" ht="37.5" customHeight="1">
      <c r="A53" s="23">
        <v>37</v>
      </c>
      <c r="B53" s="28" t="s">
        <v>20</v>
      </c>
      <c r="C53" s="28" t="s">
        <v>12</v>
      </c>
      <c r="D53" s="28" t="s">
        <v>320</v>
      </c>
      <c r="E53" s="28" t="s">
        <v>321</v>
      </c>
      <c r="F53" s="28" t="s">
        <v>50</v>
      </c>
      <c r="G53" s="29" t="s">
        <v>21</v>
      </c>
      <c r="H53" s="28" t="s">
        <v>22</v>
      </c>
      <c r="I53" s="28" t="s">
        <v>27</v>
      </c>
      <c r="J53" s="76" t="s">
        <v>326</v>
      </c>
      <c r="K53" s="68">
        <f>K54</f>
        <v>0</v>
      </c>
      <c r="L53" s="68">
        <f>L54</f>
        <v>2.41</v>
      </c>
    </row>
    <row r="54" spans="1:12" ht="33.75" customHeight="1">
      <c r="A54" s="23">
        <v>38</v>
      </c>
      <c r="B54" s="28" t="s">
        <v>20</v>
      </c>
      <c r="C54" s="28" t="s">
        <v>12</v>
      </c>
      <c r="D54" s="28" t="s">
        <v>320</v>
      </c>
      <c r="E54" s="28" t="s">
        <v>321</v>
      </c>
      <c r="F54" s="28" t="s">
        <v>198</v>
      </c>
      <c r="G54" s="29" t="s">
        <v>38</v>
      </c>
      <c r="H54" s="28" t="s">
        <v>22</v>
      </c>
      <c r="I54" s="28" t="s">
        <v>27</v>
      </c>
      <c r="J54" s="76" t="s">
        <v>327</v>
      </c>
      <c r="K54" s="69">
        <v>0</v>
      </c>
      <c r="L54" s="68">
        <v>2.41</v>
      </c>
    </row>
    <row r="55" spans="1:13" ht="58.5" customHeight="1">
      <c r="A55" s="23">
        <v>39</v>
      </c>
      <c r="B55" s="24" t="s">
        <v>20</v>
      </c>
      <c r="C55" s="24" t="s">
        <v>12</v>
      </c>
      <c r="D55" s="24" t="s">
        <v>45</v>
      </c>
      <c r="E55" s="24" t="s">
        <v>21</v>
      </c>
      <c r="F55" s="24" t="s">
        <v>20</v>
      </c>
      <c r="G55" s="25" t="s">
        <v>21</v>
      </c>
      <c r="H55" s="24" t="s">
        <v>22</v>
      </c>
      <c r="I55" s="24" t="s">
        <v>20</v>
      </c>
      <c r="J55" s="26" t="s">
        <v>46</v>
      </c>
      <c r="K55" s="70">
        <f>K56+K59+K61</f>
        <v>23895830</v>
      </c>
      <c r="L55" s="1">
        <f>L56+L59+L61</f>
        <v>25575593.14</v>
      </c>
      <c r="M55" s="15"/>
    </row>
    <row r="56" spans="1:12" ht="97.5" customHeight="1">
      <c r="A56" s="23">
        <v>40</v>
      </c>
      <c r="B56" s="28" t="s">
        <v>58</v>
      </c>
      <c r="C56" s="28" t="s">
        <v>12</v>
      </c>
      <c r="D56" s="28" t="s">
        <v>45</v>
      </c>
      <c r="E56" s="28" t="s">
        <v>38</v>
      </c>
      <c r="F56" s="28" t="s">
        <v>20</v>
      </c>
      <c r="G56" s="29" t="s">
        <v>21</v>
      </c>
      <c r="H56" s="28" t="s">
        <v>22</v>
      </c>
      <c r="I56" s="28" t="s">
        <v>44</v>
      </c>
      <c r="J56" s="31" t="s">
        <v>187</v>
      </c>
      <c r="K56" s="69">
        <f>K57</f>
        <v>21167200</v>
      </c>
      <c r="L56" s="68">
        <f>L57</f>
        <v>22521918.89</v>
      </c>
    </row>
    <row r="57" spans="1:12" ht="82.5" customHeight="1">
      <c r="A57" s="23">
        <v>41</v>
      </c>
      <c r="B57" s="28" t="s">
        <v>58</v>
      </c>
      <c r="C57" s="28" t="s">
        <v>12</v>
      </c>
      <c r="D57" s="28" t="s">
        <v>45</v>
      </c>
      <c r="E57" s="28" t="s">
        <v>38</v>
      </c>
      <c r="F57" s="28" t="s">
        <v>29</v>
      </c>
      <c r="G57" s="29" t="s">
        <v>21</v>
      </c>
      <c r="H57" s="28" t="s">
        <v>22</v>
      </c>
      <c r="I57" s="28" t="s">
        <v>44</v>
      </c>
      <c r="J57" s="35" t="s">
        <v>59</v>
      </c>
      <c r="K57" s="69">
        <f>K58</f>
        <v>21167200</v>
      </c>
      <c r="L57" s="68">
        <f>L58</f>
        <v>22521918.89</v>
      </c>
    </row>
    <row r="58" spans="1:12" ht="117" customHeight="1">
      <c r="A58" s="23">
        <v>42</v>
      </c>
      <c r="B58" s="28" t="s">
        <v>58</v>
      </c>
      <c r="C58" s="28" t="s">
        <v>12</v>
      </c>
      <c r="D58" s="28" t="s">
        <v>45</v>
      </c>
      <c r="E58" s="28" t="s">
        <v>38</v>
      </c>
      <c r="F58" s="28" t="s">
        <v>60</v>
      </c>
      <c r="G58" s="29" t="s">
        <v>38</v>
      </c>
      <c r="H58" s="28" t="s">
        <v>22</v>
      </c>
      <c r="I58" s="28" t="s">
        <v>44</v>
      </c>
      <c r="J58" s="35" t="s">
        <v>139</v>
      </c>
      <c r="K58" s="69">
        <v>21167200</v>
      </c>
      <c r="L58" s="68">
        <v>22521918.89</v>
      </c>
    </row>
    <row r="59" spans="1:12" ht="100.5" customHeight="1">
      <c r="A59" s="23">
        <v>43</v>
      </c>
      <c r="B59" s="28" t="s">
        <v>20</v>
      </c>
      <c r="C59" s="28" t="s">
        <v>12</v>
      </c>
      <c r="D59" s="28" t="s">
        <v>45</v>
      </c>
      <c r="E59" s="28" t="s">
        <v>38</v>
      </c>
      <c r="F59" s="28" t="s">
        <v>34</v>
      </c>
      <c r="G59" s="29" t="s">
        <v>21</v>
      </c>
      <c r="H59" s="28" t="s">
        <v>22</v>
      </c>
      <c r="I59" s="28" t="s">
        <v>44</v>
      </c>
      <c r="J59" s="35" t="s">
        <v>132</v>
      </c>
      <c r="K59" s="69">
        <f>K60</f>
        <v>2596160</v>
      </c>
      <c r="L59" s="68">
        <f>L60</f>
        <v>2921254.21</v>
      </c>
    </row>
    <row r="60" spans="1:12" ht="104.25" customHeight="1">
      <c r="A60" s="23">
        <v>44</v>
      </c>
      <c r="B60" s="28" t="s">
        <v>58</v>
      </c>
      <c r="C60" s="28" t="s">
        <v>12</v>
      </c>
      <c r="D60" s="28" t="s">
        <v>45</v>
      </c>
      <c r="E60" s="28" t="s">
        <v>38</v>
      </c>
      <c r="F60" s="28" t="s">
        <v>131</v>
      </c>
      <c r="G60" s="29" t="s">
        <v>38</v>
      </c>
      <c r="H60" s="28" t="s">
        <v>22</v>
      </c>
      <c r="I60" s="28" t="s">
        <v>44</v>
      </c>
      <c r="J60" s="35" t="s">
        <v>130</v>
      </c>
      <c r="K60" s="69">
        <v>2596160</v>
      </c>
      <c r="L60" s="68">
        <v>2921254.21</v>
      </c>
    </row>
    <row r="61" spans="1:12" ht="47.25">
      <c r="A61" s="23">
        <v>45</v>
      </c>
      <c r="B61" s="28" t="s">
        <v>58</v>
      </c>
      <c r="C61" s="28" t="s">
        <v>12</v>
      </c>
      <c r="D61" s="28" t="s">
        <v>45</v>
      </c>
      <c r="E61" s="28" t="s">
        <v>38</v>
      </c>
      <c r="F61" s="28" t="s">
        <v>141</v>
      </c>
      <c r="G61" s="29" t="s">
        <v>21</v>
      </c>
      <c r="H61" s="28" t="s">
        <v>22</v>
      </c>
      <c r="I61" s="28" t="s">
        <v>44</v>
      </c>
      <c r="J61" s="35" t="s">
        <v>140</v>
      </c>
      <c r="K61" s="70">
        <f>K62</f>
        <v>132470</v>
      </c>
      <c r="L61" s="1">
        <f>L62</f>
        <v>132420.04</v>
      </c>
    </row>
    <row r="62" spans="1:12" ht="50.25" customHeight="1">
      <c r="A62" s="23">
        <v>46</v>
      </c>
      <c r="B62" s="28" t="s">
        <v>58</v>
      </c>
      <c r="C62" s="28" t="s">
        <v>12</v>
      </c>
      <c r="D62" s="28" t="s">
        <v>45</v>
      </c>
      <c r="E62" s="28" t="s">
        <v>38</v>
      </c>
      <c r="F62" s="28" t="s">
        <v>143</v>
      </c>
      <c r="G62" s="29" t="s">
        <v>38</v>
      </c>
      <c r="H62" s="28" t="s">
        <v>22</v>
      </c>
      <c r="I62" s="28" t="s">
        <v>44</v>
      </c>
      <c r="J62" s="35" t="s">
        <v>142</v>
      </c>
      <c r="K62" s="69">
        <v>132470</v>
      </c>
      <c r="L62" s="68">
        <v>132420.04</v>
      </c>
    </row>
    <row r="63" spans="1:12" ht="31.5">
      <c r="A63" s="23">
        <v>47</v>
      </c>
      <c r="B63" s="24" t="s">
        <v>20</v>
      </c>
      <c r="C63" s="24" t="s">
        <v>12</v>
      </c>
      <c r="D63" s="24" t="s">
        <v>47</v>
      </c>
      <c r="E63" s="24" t="s">
        <v>21</v>
      </c>
      <c r="F63" s="24" t="s">
        <v>20</v>
      </c>
      <c r="G63" s="25" t="s">
        <v>21</v>
      </c>
      <c r="H63" s="24" t="s">
        <v>22</v>
      </c>
      <c r="I63" s="24" t="s">
        <v>20</v>
      </c>
      <c r="J63" s="26" t="s">
        <v>48</v>
      </c>
      <c r="K63" s="70">
        <f>K64</f>
        <v>141500</v>
      </c>
      <c r="L63" s="1">
        <f>L64</f>
        <v>137481.87</v>
      </c>
    </row>
    <row r="64" spans="1:12" ht="31.5">
      <c r="A64" s="23">
        <v>48</v>
      </c>
      <c r="B64" s="28" t="s">
        <v>56</v>
      </c>
      <c r="C64" s="28" t="s">
        <v>12</v>
      </c>
      <c r="D64" s="28" t="s">
        <v>47</v>
      </c>
      <c r="E64" s="28" t="s">
        <v>25</v>
      </c>
      <c r="F64" s="28" t="s">
        <v>20</v>
      </c>
      <c r="G64" s="29" t="s">
        <v>25</v>
      </c>
      <c r="H64" s="28" t="s">
        <v>22</v>
      </c>
      <c r="I64" s="28" t="s">
        <v>44</v>
      </c>
      <c r="J64" s="37" t="s">
        <v>49</v>
      </c>
      <c r="K64" s="69">
        <f>K65+K66+K67</f>
        <v>141500</v>
      </c>
      <c r="L64" s="68">
        <f>L65+L66+L67</f>
        <v>137481.87</v>
      </c>
    </row>
    <row r="65" spans="1:12" ht="31.5">
      <c r="A65" s="23">
        <v>49</v>
      </c>
      <c r="B65" s="28" t="s">
        <v>56</v>
      </c>
      <c r="C65" s="28" t="s">
        <v>12</v>
      </c>
      <c r="D65" s="28" t="s">
        <v>47</v>
      </c>
      <c r="E65" s="28" t="s">
        <v>25</v>
      </c>
      <c r="F65" s="28" t="s">
        <v>29</v>
      </c>
      <c r="G65" s="29" t="s">
        <v>25</v>
      </c>
      <c r="H65" s="28" t="s">
        <v>22</v>
      </c>
      <c r="I65" s="28" t="s">
        <v>44</v>
      </c>
      <c r="J65" s="37" t="s">
        <v>57</v>
      </c>
      <c r="K65" s="69">
        <v>47600</v>
      </c>
      <c r="L65" s="68">
        <v>55900.62</v>
      </c>
    </row>
    <row r="66" spans="1:12" ht="31.5">
      <c r="A66" s="23">
        <v>50</v>
      </c>
      <c r="B66" s="28" t="s">
        <v>56</v>
      </c>
      <c r="C66" s="28" t="s">
        <v>12</v>
      </c>
      <c r="D66" s="28" t="s">
        <v>47</v>
      </c>
      <c r="E66" s="28" t="s">
        <v>25</v>
      </c>
      <c r="F66" s="28" t="s">
        <v>61</v>
      </c>
      <c r="G66" s="29" t="s">
        <v>25</v>
      </c>
      <c r="H66" s="28" t="s">
        <v>22</v>
      </c>
      <c r="I66" s="28" t="s">
        <v>44</v>
      </c>
      <c r="J66" s="38" t="s">
        <v>62</v>
      </c>
      <c r="K66" s="69">
        <v>49900</v>
      </c>
      <c r="L66" s="68">
        <v>40647.71</v>
      </c>
    </row>
    <row r="67" spans="1:12" ht="31.5">
      <c r="A67" s="23">
        <v>51</v>
      </c>
      <c r="B67" s="28" t="s">
        <v>56</v>
      </c>
      <c r="C67" s="28" t="s">
        <v>12</v>
      </c>
      <c r="D67" s="28" t="s">
        <v>47</v>
      </c>
      <c r="E67" s="28" t="s">
        <v>25</v>
      </c>
      <c r="F67" s="28" t="s">
        <v>35</v>
      </c>
      <c r="G67" s="29" t="s">
        <v>25</v>
      </c>
      <c r="H67" s="28" t="s">
        <v>22</v>
      </c>
      <c r="I67" s="28" t="s">
        <v>44</v>
      </c>
      <c r="J67" s="38" t="s">
        <v>63</v>
      </c>
      <c r="K67" s="87">
        <f>K68</f>
        <v>44000</v>
      </c>
      <c r="L67" s="96">
        <f>L68</f>
        <v>40933.54</v>
      </c>
    </row>
    <row r="68" spans="1:12" ht="22.5" customHeight="1">
      <c r="A68" s="23">
        <v>52</v>
      </c>
      <c r="B68" s="28" t="s">
        <v>56</v>
      </c>
      <c r="C68" s="28" t="s">
        <v>12</v>
      </c>
      <c r="D68" s="28" t="s">
        <v>47</v>
      </c>
      <c r="E68" s="28" t="s">
        <v>25</v>
      </c>
      <c r="F68" s="28" t="s">
        <v>127</v>
      </c>
      <c r="G68" s="29" t="s">
        <v>25</v>
      </c>
      <c r="H68" s="28" t="s">
        <v>22</v>
      </c>
      <c r="I68" s="28" t="s">
        <v>44</v>
      </c>
      <c r="J68" s="38" t="s">
        <v>128</v>
      </c>
      <c r="K68" s="69">
        <v>44000</v>
      </c>
      <c r="L68" s="68">
        <v>40933.54</v>
      </c>
    </row>
    <row r="69" spans="1:12" ht="36" customHeight="1">
      <c r="A69" s="23">
        <v>53</v>
      </c>
      <c r="B69" s="24" t="s">
        <v>20</v>
      </c>
      <c r="C69" s="24" t="s">
        <v>12</v>
      </c>
      <c r="D69" s="24" t="s">
        <v>66</v>
      </c>
      <c r="E69" s="24" t="s">
        <v>21</v>
      </c>
      <c r="F69" s="24" t="s">
        <v>20</v>
      </c>
      <c r="G69" s="25" t="s">
        <v>21</v>
      </c>
      <c r="H69" s="24" t="s">
        <v>22</v>
      </c>
      <c r="I69" s="24" t="s">
        <v>20</v>
      </c>
      <c r="J69" s="39" t="s">
        <v>194</v>
      </c>
      <c r="K69" s="70">
        <f aca="true" t="shared" si="0" ref="K69:L71">K70</f>
        <v>1280100</v>
      </c>
      <c r="L69" s="1">
        <f t="shared" si="0"/>
        <v>1099847.63</v>
      </c>
    </row>
    <row r="70" spans="1:12" ht="19.5" customHeight="1">
      <c r="A70" s="23">
        <v>54</v>
      </c>
      <c r="B70" s="28" t="s">
        <v>20</v>
      </c>
      <c r="C70" s="28" t="s">
        <v>12</v>
      </c>
      <c r="D70" s="28" t="s">
        <v>66</v>
      </c>
      <c r="E70" s="28" t="s">
        <v>31</v>
      </c>
      <c r="F70" s="28" t="s">
        <v>20</v>
      </c>
      <c r="G70" s="29" t="s">
        <v>21</v>
      </c>
      <c r="H70" s="28" t="s">
        <v>22</v>
      </c>
      <c r="I70" s="28" t="s">
        <v>196</v>
      </c>
      <c r="J70" s="35" t="s">
        <v>195</v>
      </c>
      <c r="K70" s="69">
        <f t="shared" si="0"/>
        <v>1280100</v>
      </c>
      <c r="L70" s="68">
        <f t="shared" si="0"/>
        <v>1099847.63</v>
      </c>
    </row>
    <row r="71" spans="1:12" ht="39.75" customHeight="1">
      <c r="A71" s="23">
        <v>55</v>
      </c>
      <c r="B71" s="28" t="s">
        <v>20</v>
      </c>
      <c r="C71" s="28" t="s">
        <v>12</v>
      </c>
      <c r="D71" s="28" t="s">
        <v>66</v>
      </c>
      <c r="E71" s="28" t="s">
        <v>31</v>
      </c>
      <c r="F71" s="28" t="s">
        <v>51</v>
      </c>
      <c r="G71" s="29" t="s">
        <v>21</v>
      </c>
      <c r="H71" s="28" t="s">
        <v>22</v>
      </c>
      <c r="I71" s="28" t="s">
        <v>196</v>
      </c>
      <c r="J71" s="35" t="s">
        <v>240</v>
      </c>
      <c r="K71" s="69">
        <f t="shared" si="0"/>
        <v>1280100</v>
      </c>
      <c r="L71" s="68">
        <f t="shared" si="0"/>
        <v>1099847.63</v>
      </c>
    </row>
    <row r="72" spans="1:12" ht="54.75" customHeight="1">
      <c r="A72" s="23">
        <v>56</v>
      </c>
      <c r="B72" s="28" t="s">
        <v>58</v>
      </c>
      <c r="C72" s="28" t="s">
        <v>12</v>
      </c>
      <c r="D72" s="28" t="s">
        <v>66</v>
      </c>
      <c r="E72" s="28" t="s">
        <v>31</v>
      </c>
      <c r="F72" s="28" t="s">
        <v>242</v>
      </c>
      <c r="G72" s="29" t="s">
        <v>38</v>
      </c>
      <c r="H72" s="28" t="s">
        <v>22</v>
      </c>
      <c r="I72" s="28" t="s">
        <v>196</v>
      </c>
      <c r="J72" s="35" t="s">
        <v>241</v>
      </c>
      <c r="K72" s="69">
        <v>1280100</v>
      </c>
      <c r="L72" s="68">
        <v>1099847.63</v>
      </c>
    </row>
    <row r="73" spans="1:12" ht="31.5">
      <c r="A73" s="23">
        <v>57</v>
      </c>
      <c r="B73" s="24" t="s">
        <v>20</v>
      </c>
      <c r="C73" s="24" t="s">
        <v>12</v>
      </c>
      <c r="D73" s="24" t="s">
        <v>75</v>
      </c>
      <c r="E73" s="24" t="s">
        <v>21</v>
      </c>
      <c r="F73" s="24" t="s">
        <v>20</v>
      </c>
      <c r="G73" s="25" t="s">
        <v>21</v>
      </c>
      <c r="H73" s="24" t="s">
        <v>22</v>
      </c>
      <c r="I73" s="24" t="s">
        <v>20</v>
      </c>
      <c r="J73" s="40" t="s">
        <v>74</v>
      </c>
      <c r="K73" s="70">
        <f aca="true" t="shared" si="1" ref="K73:L75">K74</f>
        <v>3233100</v>
      </c>
      <c r="L73" s="1">
        <f t="shared" si="1"/>
        <v>3211139.93</v>
      </c>
    </row>
    <row r="74" spans="1:12" ht="39.75" customHeight="1">
      <c r="A74" s="23">
        <v>58</v>
      </c>
      <c r="B74" s="28" t="s">
        <v>58</v>
      </c>
      <c r="C74" s="28" t="s">
        <v>12</v>
      </c>
      <c r="D74" s="28" t="s">
        <v>75</v>
      </c>
      <c r="E74" s="28" t="s">
        <v>115</v>
      </c>
      <c r="F74" s="28" t="s">
        <v>20</v>
      </c>
      <c r="G74" s="29" t="s">
        <v>21</v>
      </c>
      <c r="H74" s="28" t="s">
        <v>22</v>
      </c>
      <c r="I74" s="28" t="s">
        <v>116</v>
      </c>
      <c r="J74" s="41" t="s">
        <v>118</v>
      </c>
      <c r="K74" s="87">
        <f t="shared" si="1"/>
        <v>3233100</v>
      </c>
      <c r="L74" s="96">
        <f t="shared" si="1"/>
        <v>3211139.93</v>
      </c>
    </row>
    <row r="75" spans="1:12" ht="43.5" customHeight="1">
      <c r="A75" s="23">
        <v>59</v>
      </c>
      <c r="B75" s="28" t="s">
        <v>58</v>
      </c>
      <c r="C75" s="28" t="s">
        <v>12</v>
      </c>
      <c r="D75" s="28" t="s">
        <v>75</v>
      </c>
      <c r="E75" s="28" t="s">
        <v>115</v>
      </c>
      <c r="F75" s="28" t="s">
        <v>29</v>
      </c>
      <c r="G75" s="29" t="s">
        <v>21</v>
      </c>
      <c r="H75" s="28" t="s">
        <v>22</v>
      </c>
      <c r="I75" s="28" t="s">
        <v>116</v>
      </c>
      <c r="J75" s="35" t="s">
        <v>117</v>
      </c>
      <c r="K75" s="87">
        <f t="shared" si="1"/>
        <v>3233100</v>
      </c>
      <c r="L75" s="96">
        <f t="shared" si="1"/>
        <v>3211139.93</v>
      </c>
    </row>
    <row r="76" spans="1:12" ht="74.25" customHeight="1">
      <c r="A76" s="23">
        <v>60</v>
      </c>
      <c r="B76" s="28" t="s">
        <v>58</v>
      </c>
      <c r="C76" s="28" t="s">
        <v>12</v>
      </c>
      <c r="D76" s="28" t="s">
        <v>75</v>
      </c>
      <c r="E76" s="28" t="s">
        <v>115</v>
      </c>
      <c r="F76" s="28" t="s">
        <v>60</v>
      </c>
      <c r="G76" s="29" t="s">
        <v>38</v>
      </c>
      <c r="H76" s="28" t="s">
        <v>22</v>
      </c>
      <c r="I76" s="28" t="s">
        <v>116</v>
      </c>
      <c r="J76" s="31" t="s">
        <v>191</v>
      </c>
      <c r="K76" s="69">
        <v>3233100</v>
      </c>
      <c r="L76" s="68">
        <v>3211139.93</v>
      </c>
    </row>
    <row r="77" spans="1:12" ht="28.5" customHeight="1">
      <c r="A77" s="23">
        <v>61</v>
      </c>
      <c r="B77" s="24" t="s">
        <v>20</v>
      </c>
      <c r="C77" s="24" t="s">
        <v>12</v>
      </c>
      <c r="D77" s="24" t="s">
        <v>53</v>
      </c>
      <c r="E77" s="24" t="s">
        <v>21</v>
      </c>
      <c r="F77" s="24" t="s">
        <v>20</v>
      </c>
      <c r="G77" s="25" t="s">
        <v>21</v>
      </c>
      <c r="H77" s="24" t="s">
        <v>22</v>
      </c>
      <c r="I77" s="24" t="s">
        <v>20</v>
      </c>
      <c r="J77" s="26" t="s">
        <v>54</v>
      </c>
      <c r="K77" s="1">
        <f>K78+K97+K101</f>
        <v>1621800</v>
      </c>
      <c r="L77" s="1">
        <f>L78+L97+L101</f>
        <v>1709734.2399999998</v>
      </c>
    </row>
    <row r="78" spans="1:12" ht="52.5" customHeight="1">
      <c r="A78" s="23">
        <v>62</v>
      </c>
      <c r="B78" s="28" t="s">
        <v>20</v>
      </c>
      <c r="C78" s="28" t="s">
        <v>12</v>
      </c>
      <c r="D78" s="28" t="s">
        <v>53</v>
      </c>
      <c r="E78" s="28" t="s">
        <v>25</v>
      </c>
      <c r="F78" s="28" t="s">
        <v>20</v>
      </c>
      <c r="G78" s="29" t="s">
        <v>25</v>
      </c>
      <c r="H78" s="28" t="s">
        <v>22</v>
      </c>
      <c r="I78" s="28" t="s">
        <v>52</v>
      </c>
      <c r="J78" s="35" t="s">
        <v>145</v>
      </c>
      <c r="K78" s="70">
        <f>K79+K81+K83+K85++K87+K89+K93+K95</f>
        <v>801500</v>
      </c>
      <c r="L78" s="1">
        <f>L79+L81+L83+L85++L87+L89+L91+L93+L95</f>
        <v>927919.3599999999</v>
      </c>
    </row>
    <row r="79" spans="1:12" ht="72.75" customHeight="1">
      <c r="A79" s="23">
        <v>63</v>
      </c>
      <c r="B79" s="28" t="s">
        <v>20</v>
      </c>
      <c r="C79" s="28" t="s">
        <v>12</v>
      </c>
      <c r="D79" s="28" t="s">
        <v>53</v>
      </c>
      <c r="E79" s="28" t="s">
        <v>25</v>
      </c>
      <c r="F79" s="28" t="s">
        <v>50</v>
      </c>
      <c r="G79" s="29" t="s">
        <v>25</v>
      </c>
      <c r="H79" s="28" t="s">
        <v>22</v>
      </c>
      <c r="I79" s="28" t="s">
        <v>52</v>
      </c>
      <c r="J79" s="42" t="s">
        <v>197</v>
      </c>
      <c r="K79" s="69">
        <f>K80</f>
        <v>17000</v>
      </c>
      <c r="L79" s="68">
        <f>L80</f>
        <v>16750.26</v>
      </c>
    </row>
    <row r="80" spans="1:12" ht="100.5" customHeight="1">
      <c r="A80" s="23">
        <v>64</v>
      </c>
      <c r="B80" s="28" t="s">
        <v>239</v>
      </c>
      <c r="C80" s="28" t="s">
        <v>12</v>
      </c>
      <c r="D80" s="28" t="s">
        <v>53</v>
      </c>
      <c r="E80" s="28" t="s">
        <v>25</v>
      </c>
      <c r="F80" s="28" t="s">
        <v>198</v>
      </c>
      <c r="G80" s="29" t="s">
        <v>25</v>
      </c>
      <c r="H80" s="28" t="s">
        <v>22</v>
      </c>
      <c r="I80" s="28" t="s">
        <v>52</v>
      </c>
      <c r="J80" s="43" t="s">
        <v>199</v>
      </c>
      <c r="K80" s="69">
        <v>17000</v>
      </c>
      <c r="L80" s="68">
        <v>16750.26</v>
      </c>
    </row>
    <row r="81" spans="1:12" ht="91.5" customHeight="1">
      <c r="A81" s="23">
        <v>65</v>
      </c>
      <c r="B81" s="28" t="s">
        <v>20</v>
      </c>
      <c r="C81" s="28" t="s">
        <v>12</v>
      </c>
      <c r="D81" s="28" t="s">
        <v>53</v>
      </c>
      <c r="E81" s="28" t="s">
        <v>25</v>
      </c>
      <c r="F81" s="28" t="s">
        <v>51</v>
      </c>
      <c r="G81" s="29" t="s">
        <v>25</v>
      </c>
      <c r="H81" s="28" t="s">
        <v>22</v>
      </c>
      <c r="I81" s="28" t="s">
        <v>52</v>
      </c>
      <c r="J81" s="44" t="s">
        <v>146</v>
      </c>
      <c r="K81" s="69">
        <f>K82</f>
        <v>80000</v>
      </c>
      <c r="L81" s="68">
        <f>L82</f>
        <v>90033.46</v>
      </c>
    </row>
    <row r="82" spans="1:14" ht="117.75" customHeight="1">
      <c r="A82" s="23">
        <v>66</v>
      </c>
      <c r="B82" s="28" t="s">
        <v>239</v>
      </c>
      <c r="C82" s="28" t="s">
        <v>12</v>
      </c>
      <c r="D82" s="28" t="s">
        <v>53</v>
      </c>
      <c r="E82" s="28" t="s">
        <v>25</v>
      </c>
      <c r="F82" s="28" t="s">
        <v>147</v>
      </c>
      <c r="G82" s="29" t="s">
        <v>25</v>
      </c>
      <c r="H82" s="28" t="s">
        <v>22</v>
      </c>
      <c r="I82" s="28" t="s">
        <v>52</v>
      </c>
      <c r="J82" s="30" t="s">
        <v>148</v>
      </c>
      <c r="K82" s="69">
        <v>80000</v>
      </c>
      <c r="L82" s="97">
        <v>90033.46</v>
      </c>
      <c r="M82" s="1" t="e">
        <f>M83+M86+#REF!+#REF!</f>
        <v>#REF!</v>
      </c>
      <c r="N82" s="1" t="e">
        <f>N83+N86+#REF!+#REF!</f>
        <v>#REF!</v>
      </c>
    </row>
    <row r="83" spans="1:12" ht="67.5" customHeight="1">
      <c r="A83" s="23">
        <v>67</v>
      </c>
      <c r="B83" s="28" t="s">
        <v>20</v>
      </c>
      <c r="C83" s="28" t="s">
        <v>12</v>
      </c>
      <c r="D83" s="28" t="s">
        <v>53</v>
      </c>
      <c r="E83" s="28" t="s">
        <v>25</v>
      </c>
      <c r="F83" s="28" t="s">
        <v>141</v>
      </c>
      <c r="G83" s="29" t="s">
        <v>25</v>
      </c>
      <c r="H83" s="28" t="s">
        <v>22</v>
      </c>
      <c r="I83" s="28" t="s">
        <v>52</v>
      </c>
      <c r="J83" s="30" t="s">
        <v>150</v>
      </c>
      <c r="K83" s="69">
        <f>K84</f>
        <v>2000</v>
      </c>
      <c r="L83" s="97">
        <f>L84</f>
        <v>2270.89</v>
      </c>
    </row>
    <row r="84" spans="1:12" ht="96" customHeight="1">
      <c r="A84" s="23">
        <v>68</v>
      </c>
      <c r="B84" s="28" t="s">
        <v>239</v>
      </c>
      <c r="C84" s="28" t="s">
        <v>12</v>
      </c>
      <c r="D84" s="28" t="s">
        <v>53</v>
      </c>
      <c r="E84" s="28" t="s">
        <v>25</v>
      </c>
      <c r="F84" s="28" t="s">
        <v>149</v>
      </c>
      <c r="G84" s="29" t="s">
        <v>25</v>
      </c>
      <c r="H84" s="28" t="s">
        <v>22</v>
      </c>
      <c r="I84" s="28" t="s">
        <v>52</v>
      </c>
      <c r="J84" s="45" t="s">
        <v>151</v>
      </c>
      <c r="K84" s="69">
        <v>2000</v>
      </c>
      <c r="L84" s="68">
        <v>2270.89</v>
      </c>
    </row>
    <row r="85" spans="1:12" ht="78.75">
      <c r="A85" s="23">
        <v>69</v>
      </c>
      <c r="B85" s="28" t="s">
        <v>20</v>
      </c>
      <c r="C85" s="28" t="s">
        <v>12</v>
      </c>
      <c r="D85" s="28" t="s">
        <v>53</v>
      </c>
      <c r="E85" s="28" t="s">
        <v>25</v>
      </c>
      <c r="F85" s="28" t="s">
        <v>152</v>
      </c>
      <c r="G85" s="29" t="s">
        <v>25</v>
      </c>
      <c r="H85" s="28" t="s">
        <v>22</v>
      </c>
      <c r="I85" s="28" t="s">
        <v>52</v>
      </c>
      <c r="J85" s="44" t="s">
        <v>154</v>
      </c>
      <c r="K85" s="86">
        <f>K86</f>
        <v>501300</v>
      </c>
      <c r="L85" s="98">
        <f>L86</f>
        <v>609483.11</v>
      </c>
    </row>
    <row r="86" spans="1:12" ht="110.25">
      <c r="A86" s="23">
        <v>70</v>
      </c>
      <c r="B86" s="28" t="s">
        <v>239</v>
      </c>
      <c r="C86" s="28" t="s">
        <v>12</v>
      </c>
      <c r="D86" s="28" t="s">
        <v>53</v>
      </c>
      <c r="E86" s="28" t="s">
        <v>25</v>
      </c>
      <c r="F86" s="28" t="s">
        <v>153</v>
      </c>
      <c r="G86" s="29" t="s">
        <v>25</v>
      </c>
      <c r="H86" s="28" t="s">
        <v>22</v>
      </c>
      <c r="I86" s="28" t="s">
        <v>52</v>
      </c>
      <c r="J86" s="17" t="s">
        <v>155</v>
      </c>
      <c r="K86" s="86">
        <v>501300</v>
      </c>
      <c r="L86" s="98">
        <v>609483.11</v>
      </c>
    </row>
    <row r="87" spans="1:12" ht="77.25" customHeight="1">
      <c r="A87" s="23">
        <v>71</v>
      </c>
      <c r="B87" s="28" t="s">
        <v>20</v>
      </c>
      <c r="C87" s="28" t="s">
        <v>12</v>
      </c>
      <c r="D87" s="28" t="s">
        <v>53</v>
      </c>
      <c r="E87" s="28" t="s">
        <v>25</v>
      </c>
      <c r="F87" s="28" t="s">
        <v>52</v>
      </c>
      <c r="G87" s="29" t="s">
        <v>25</v>
      </c>
      <c r="H87" s="28" t="s">
        <v>22</v>
      </c>
      <c r="I87" s="28" t="s">
        <v>52</v>
      </c>
      <c r="J87" s="17" t="s">
        <v>162</v>
      </c>
      <c r="K87" s="86">
        <f>K88</f>
        <v>9000</v>
      </c>
      <c r="L87" s="98">
        <f>L88</f>
        <v>7500</v>
      </c>
    </row>
    <row r="88" spans="1:12" ht="110.25" customHeight="1">
      <c r="A88" s="23">
        <v>72</v>
      </c>
      <c r="B88" s="28" t="s">
        <v>239</v>
      </c>
      <c r="C88" s="28" t="s">
        <v>12</v>
      </c>
      <c r="D88" s="28" t="s">
        <v>53</v>
      </c>
      <c r="E88" s="28" t="s">
        <v>25</v>
      </c>
      <c r="F88" s="28" t="s">
        <v>160</v>
      </c>
      <c r="G88" s="29" t="s">
        <v>25</v>
      </c>
      <c r="H88" s="28" t="s">
        <v>22</v>
      </c>
      <c r="I88" s="28" t="s">
        <v>52</v>
      </c>
      <c r="J88" s="17" t="s">
        <v>163</v>
      </c>
      <c r="K88" s="86">
        <v>9000</v>
      </c>
      <c r="L88" s="98">
        <v>7500</v>
      </c>
    </row>
    <row r="89" spans="1:12" ht="77.25" customHeight="1">
      <c r="A89" s="23">
        <v>73</v>
      </c>
      <c r="B89" s="28" t="s">
        <v>20</v>
      </c>
      <c r="C89" s="28" t="s">
        <v>12</v>
      </c>
      <c r="D89" s="28" t="s">
        <v>53</v>
      </c>
      <c r="E89" s="28" t="s">
        <v>25</v>
      </c>
      <c r="F89" s="28" t="s">
        <v>129</v>
      </c>
      <c r="G89" s="29" t="s">
        <v>25</v>
      </c>
      <c r="H89" s="28" t="s">
        <v>22</v>
      </c>
      <c r="I89" s="28" t="s">
        <v>52</v>
      </c>
      <c r="J89" s="17" t="s">
        <v>164</v>
      </c>
      <c r="K89" s="86">
        <f>K90</f>
        <v>9200</v>
      </c>
      <c r="L89" s="98">
        <f>L90</f>
        <v>9400</v>
      </c>
    </row>
    <row r="90" spans="1:12" ht="140.25" customHeight="1">
      <c r="A90" s="23">
        <v>74</v>
      </c>
      <c r="B90" s="28" t="s">
        <v>239</v>
      </c>
      <c r="C90" s="28" t="s">
        <v>12</v>
      </c>
      <c r="D90" s="28" t="s">
        <v>53</v>
      </c>
      <c r="E90" s="28" t="s">
        <v>25</v>
      </c>
      <c r="F90" s="28" t="s">
        <v>161</v>
      </c>
      <c r="G90" s="29" t="s">
        <v>25</v>
      </c>
      <c r="H90" s="28" t="s">
        <v>22</v>
      </c>
      <c r="I90" s="28" t="s">
        <v>52</v>
      </c>
      <c r="J90" s="17" t="s">
        <v>165</v>
      </c>
      <c r="K90" s="86">
        <v>9200</v>
      </c>
      <c r="L90" s="98">
        <v>9400</v>
      </c>
    </row>
    <row r="91" spans="1:12" ht="61.5" customHeight="1">
      <c r="A91" s="23">
        <v>75</v>
      </c>
      <c r="B91" s="28" t="s">
        <v>20</v>
      </c>
      <c r="C91" s="28" t="s">
        <v>12</v>
      </c>
      <c r="D91" s="28" t="s">
        <v>53</v>
      </c>
      <c r="E91" s="28" t="s">
        <v>25</v>
      </c>
      <c r="F91" s="28" t="s">
        <v>315</v>
      </c>
      <c r="G91" s="29" t="s">
        <v>25</v>
      </c>
      <c r="H91" s="28" t="s">
        <v>22</v>
      </c>
      <c r="I91" s="28" t="s">
        <v>52</v>
      </c>
      <c r="J91" s="93" t="s">
        <v>316</v>
      </c>
      <c r="K91" s="86">
        <v>0</v>
      </c>
      <c r="L91" s="98">
        <f>L92</f>
        <v>251.72</v>
      </c>
    </row>
    <row r="92" spans="1:12" ht="96" customHeight="1">
      <c r="A92" s="23">
        <v>76</v>
      </c>
      <c r="B92" s="28" t="s">
        <v>239</v>
      </c>
      <c r="C92" s="28" t="s">
        <v>12</v>
      </c>
      <c r="D92" s="28" t="s">
        <v>53</v>
      </c>
      <c r="E92" s="28" t="s">
        <v>25</v>
      </c>
      <c r="F92" s="28" t="s">
        <v>314</v>
      </c>
      <c r="G92" s="29" t="s">
        <v>25</v>
      </c>
      <c r="H92" s="28" t="s">
        <v>22</v>
      </c>
      <c r="I92" s="28" t="s">
        <v>52</v>
      </c>
      <c r="J92" s="93" t="s">
        <v>317</v>
      </c>
      <c r="K92" s="86">
        <v>0</v>
      </c>
      <c r="L92" s="98">
        <v>251.72</v>
      </c>
    </row>
    <row r="93" spans="1:12" ht="62.25" customHeight="1">
      <c r="A93" s="23">
        <v>77</v>
      </c>
      <c r="B93" s="28" t="s">
        <v>20</v>
      </c>
      <c r="C93" s="28" t="s">
        <v>12</v>
      </c>
      <c r="D93" s="28" t="s">
        <v>53</v>
      </c>
      <c r="E93" s="28" t="s">
        <v>25</v>
      </c>
      <c r="F93" s="28" t="s">
        <v>202</v>
      </c>
      <c r="G93" s="29" t="s">
        <v>25</v>
      </c>
      <c r="H93" s="28" t="s">
        <v>22</v>
      </c>
      <c r="I93" s="28" t="s">
        <v>52</v>
      </c>
      <c r="J93" s="42" t="s">
        <v>200</v>
      </c>
      <c r="K93" s="86">
        <f>K94</f>
        <v>85000</v>
      </c>
      <c r="L93" s="98">
        <f>L94</f>
        <v>96851.46</v>
      </c>
    </row>
    <row r="94" spans="1:12" ht="94.5" customHeight="1">
      <c r="A94" s="23">
        <v>78</v>
      </c>
      <c r="B94" s="28" t="s">
        <v>239</v>
      </c>
      <c r="C94" s="28" t="s">
        <v>12</v>
      </c>
      <c r="D94" s="28" t="s">
        <v>53</v>
      </c>
      <c r="E94" s="28" t="s">
        <v>25</v>
      </c>
      <c r="F94" s="28" t="s">
        <v>203</v>
      </c>
      <c r="G94" s="29" t="s">
        <v>25</v>
      </c>
      <c r="H94" s="28" t="s">
        <v>22</v>
      </c>
      <c r="I94" s="28" t="s">
        <v>52</v>
      </c>
      <c r="J94" s="42" t="s">
        <v>201</v>
      </c>
      <c r="K94" s="86">
        <v>85000</v>
      </c>
      <c r="L94" s="98">
        <v>96851.46</v>
      </c>
    </row>
    <row r="95" spans="1:12" ht="79.5" customHeight="1">
      <c r="A95" s="23">
        <v>79</v>
      </c>
      <c r="B95" s="28" t="s">
        <v>20</v>
      </c>
      <c r="C95" s="28" t="s">
        <v>12</v>
      </c>
      <c r="D95" s="28" t="s">
        <v>53</v>
      </c>
      <c r="E95" s="28" t="s">
        <v>25</v>
      </c>
      <c r="F95" s="28" t="s">
        <v>156</v>
      </c>
      <c r="G95" s="29" t="s">
        <v>25</v>
      </c>
      <c r="H95" s="28" t="s">
        <v>22</v>
      </c>
      <c r="I95" s="28" t="s">
        <v>52</v>
      </c>
      <c r="J95" s="32" t="s">
        <v>158</v>
      </c>
      <c r="K95" s="69">
        <f>K96</f>
        <v>98000</v>
      </c>
      <c r="L95" s="97">
        <f>L96</f>
        <v>95378.46</v>
      </c>
    </row>
    <row r="96" spans="1:12" ht="101.25" customHeight="1">
      <c r="A96" s="23">
        <v>80</v>
      </c>
      <c r="B96" s="28" t="s">
        <v>239</v>
      </c>
      <c r="C96" s="28" t="s">
        <v>12</v>
      </c>
      <c r="D96" s="28" t="s">
        <v>53</v>
      </c>
      <c r="E96" s="28" t="s">
        <v>25</v>
      </c>
      <c r="F96" s="28" t="s">
        <v>157</v>
      </c>
      <c r="G96" s="29" t="s">
        <v>25</v>
      </c>
      <c r="H96" s="28" t="s">
        <v>22</v>
      </c>
      <c r="I96" s="28" t="s">
        <v>52</v>
      </c>
      <c r="J96" s="46" t="s">
        <v>159</v>
      </c>
      <c r="K96" s="69">
        <v>98000</v>
      </c>
      <c r="L96" s="68">
        <v>95378.46</v>
      </c>
    </row>
    <row r="97" spans="1:12" ht="31.5">
      <c r="A97" s="23">
        <v>81</v>
      </c>
      <c r="B97" s="28" t="s">
        <v>20</v>
      </c>
      <c r="C97" s="28" t="s">
        <v>12</v>
      </c>
      <c r="D97" s="28" t="s">
        <v>53</v>
      </c>
      <c r="E97" s="28" t="s">
        <v>4</v>
      </c>
      <c r="F97" s="28" t="s">
        <v>20</v>
      </c>
      <c r="G97" s="29" t="s">
        <v>21</v>
      </c>
      <c r="H97" s="28" t="s">
        <v>22</v>
      </c>
      <c r="I97" s="28" t="s">
        <v>52</v>
      </c>
      <c r="J97" s="30" t="s">
        <v>166</v>
      </c>
      <c r="K97" s="70">
        <f>K98</f>
        <v>38500</v>
      </c>
      <c r="L97" s="99">
        <f>L98</f>
        <v>9421.18</v>
      </c>
    </row>
    <row r="98" spans="1:12" ht="79.5" customHeight="1">
      <c r="A98" s="23">
        <v>82</v>
      </c>
      <c r="B98" s="28" t="s">
        <v>20</v>
      </c>
      <c r="C98" s="28" t="s">
        <v>12</v>
      </c>
      <c r="D98" s="28" t="s">
        <v>53</v>
      </c>
      <c r="E98" s="28" t="s">
        <v>4</v>
      </c>
      <c r="F98" s="28" t="s">
        <v>44</v>
      </c>
      <c r="G98" s="29" t="s">
        <v>25</v>
      </c>
      <c r="H98" s="28" t="s">
        <v>22</v>
      </c>
      <c r="I98" s="28" t="s">
        <v>52</v>
      </c>
      <c r="J98" s="30" t="s">
        <v>283</v>
      </c>
      <c r="K98" s="69">
        <f>K99+K100</f>
        <v>38500</v>
      </c>
      <c r="L98" s="97">
        <f>L99+L100</f>
        <v>9421.18</v>
      </c>
    </row>
    <row r="99" spans="1:12" ht="81" customHeight="1">
      <c r="A99" s="23">
        <v>83</v>
      </c>
      <c r="B99" s="28" t="s">
        <v>239</v>
      </c>
      <c r="C99" s="28" t="s">
        <v>12</v>
      </c>
      <c r="D99" s="28" t="s">
        <v>53</v>
      </c>
      <c r="E99" s="28" t="s">
        <v>4</v>
      </c>
      <c r="F99" s="28" t="s">
        <v>144</v>
      </c>
      <c r="G99" s="29" t="s">
        <v>25</v>
      </c>
      <c r="H99" s="28" t="s">
        <v>22</v>
      </c>
      <c r="I99" s="28" t="s">
        <v>52</v>
      </c>
      <c r="J99" s="30" t="s">
        <v>244</v>
      </c>
      <c r="K99" s="69">
        <v>18500</v>
      </c>
      <c r="L99" s="97">
        <v>9371.18</v>
      </c>
    </row>
    <row r="100" spans="1:12" ht="75.75" customHeight="1">
      <c r="A100" s="23">
        <v>84</v>
      </c>
      <c r="B100" s="28" t="s">
        <v>24</v>
      </c>
      <c r="C100" s="28" t="s">
        <v>12</v>
      </c>
      <c r="D100" s="28" t="s">
        <v>53</v>
      </c>
      <c r="E100" s="28" t="s">
        <v>4</v>
      </c>
      <c r="F100" s="28" t="s">
        <v>204</v>
      </c>
      <c r="G100" s="29" t="s">
        <v>25</v>
      </c>
      <c r="H100" s="28" t="s">
        <v>22</v>
      </c>
      <c r="I100" s="28" t="s">
        <v>52</v>
      </c>
      <c r="J100" s="35" t="s">
        <v>245</v>
      </c>
      <c r="K100" s="69">
        <v>20000</v>
      </c>
      <c r="L100" s="97">
        <v>50</v>
      </c>
    </row>
    <row r="101" spans="1:12" ht="24" customHeight="1">
      <c r="A101" s="23">
        <v>85</v>
      </c>
      <c r="B101" s="28" t="s">
        <v>20</v>
      </c>
      <c r="C101" s="28" t="s">
        <v>12</v>
      </c>
      <c r="D101" s="28" t="s">
        <v>53</v>
      </c>
      <c r="E101" s="28" t="s">
        <v>45</v>
      </c>
      <c r="F101" s="28" t="s">
        <v>20</v>
      </c>
      <c r="G101" s="29" t="s">
        <v>25</v>
      </c>
      <c r="H101" s="28" t="s">
        <v>22</v>
      </c>
      <c r="I101" s="28" t="s">
        <v>52</v>
      </c>
      <c r="J101" s="75" t="s">
        <v>269</v>
      </c>
      <c r="K101" s="70">
        <f>K102</f>
        <v>781800</v>
      </c>
      <c r="L101" s="99">
        <f>L102</f>
        <v>772393.7</v>
      </c>
    </row>
    <row r="102" spans="1:12" ht="118.5" customHeight="1">
      <c r="A102" s="23">
        <v>86</v>
      </c>
      <c r="B102" s="28" t="s">
        <v>20</v>
      </c>
      <c r="C102" s="28" t="s">
        <v>12</v>
      </c>
      <c r="D102" s="28" t="s">
        <v>53</v>
      </c>
      <c r="E102" s="28" t="s">
        <v>45</v>
      </c>
      <c r="F102" s="28" t="s">
        <v>50</v>
      </c>
      <c r="G102" s="29" t="s">
        <v>25</v>
      </c>
      <c r="H102" s="28" t="s">
        <v>22</v>
      </c>
      <c r="I102" s="28" t="s">
        <v>52</v>
      </c>
      <c r="J102" s="76" t="s">
        <v>270</v>
      </c>
      <c r="K102" s="69">
        <v>781800</v>
      </c>
      <c r="L102" s="97">
        <v>772393.7</v>
      </c>
    </row>
    <row r="103" spans="1:12" ht="39.75" customHeight="1">
      <c r="A103" s="23">
        <v>87</v>
      </c>
      <c r="B103" s="28" t="s">
        <v>20</v>
      </c>
      <c r="C103" s="28" t="s">
        <v>12</v>
      </c>
      <c r="D103" s="28" t="s">
        <v>318</v>
      </c>
      <c r="E103" s="28" t="s">
        <v>21</v>
      </c>
      <c r="F103" s="28" t="s">
        <v>20</v>
      </c>
      <c r="G103" s="29" t="s">
        <v>21</v>
      </c>
      <c r="H103" s="28" t="s">
        <v>22</v>
      </c>
      <c r="I103" s="28" t="s">
        <v>20</v>
      </c>
      <c r="J103" s="100" t="s">
        <v>322</v>
      </c>
      <c r="K103" s="97">
        <f>K104</f>
        <v>0</v>
      </c>
      <c r="L103" s="97">
        <f>L104</f>
        <v>-38585.4</v>
      </c>
    </row>
    <row r="104" spans="1:12" ht="34.5" customHeight="1">
      <c r="A104" s="23">
        <v>88</v>
      </c>
      <c r="B104" s="28" t="s">
        <v>20</v>
      </c>
      <c r="C104" s="28" t="s">
        <v>12</v>
      </c>
      <c r="D104" s="28" t="s">
        <v>318</v>
      </c>
      <c r="E104" s="28" t="s">
        <v>25</v>
      </c>
      <c r="F104" s="28" t="s">
        <v>20</v>
      </c>
      <c r="G104" s="29" t="s">
        <v>21</v>
      </c>
      <c r="H104" s="28" t="s">
        <v>22</v>
      </c>
      <c r="I104" s="28" t="s">
        <v>319</v>
      </c>
      <c r="J104" s="100" t="s">
        <v>323</v>
      </c>
      <c r="K104" s="97">
        <f>K105</f>
        <v>0</v>
      </c>
      <c r="L104" s="97">
        <f>L105</f>
        <v>-38585.4</v>
      </c>
    </row>
    <row r="105" spans="1:12" ht="44.25" customHeight="1">
      <c r="A105" s="23">
        <v>89</v>
      </c>
      <c r="B105" s="28" t="s">
        <v>20</v>
      </c>
      <c r="C105" s="28" t="s">
        <v>12</v>
      </c>
      <c r="D105" s="28" t="s">
        <v>318</v>
      </c>
      <c r="E105" s="28" t="s">
        <v>25</v>
      </c>
      <c r="F105" s="28" t="s">
        <v>50</v>
      </c>
      <c r="G105" s="29" t="s">
        <v>38</v>
      </c>
      <c r="H105" s="28" t="s">
        <v>22</v>
      </c>
      <c r="I105" s="28" t="s">
        <v>319</v>
      </c>
      <c r="J105" s="100" t="s">
        <v>324</v>
      </c>
      <c r="K105" s="69">
        <v>0</v>
      </c>
      <c r="L105" s="97">
        <v>-38585.4</v>
      </c>
    </row>
    <row r="106" spans="1:12" ht="15.75">
      <c r="A106" s="23">
        <v>90</v>
      </c>
      <c r="B106" s="47" t="s">
        <v>20</v>
      </c>
      <c r="C106" s="47" t="s">
        <v>13</v>
      </c>
      <c r="D106" s="47" t="s">
        <v>21</v>
      </c>
      <c r="E106" s="47" t="s">
        <v>21</v>
      </c>
      <c r="F106" s="47" t="s">
        <v>20</v>
      </c>
      <c r="G106" s="47" t="s">
        <v>21</v>
      </c>
      <c r="H106" s="47" t="s">
        <v>22</v>
      </c>
      <c r="I106" s="24" t="s">
        <v>20</v>
      </c>
      <c r="J106" s="48" t="s">
        <v>76</v>
      </c>
      <c r="K106" s="1">
        <f>K107+K173+K177</f>
        <v>917939556.39</v>
      </c>
      <c r="L106" s="1">
        <f>L107+L173+L177</f>
        <v>912635195.27</v>
      </c>
    </row>
    <row r="107" spans="1:12" ht="47.25">
      <c r="A107" s="23">
        <v>91</v>
      </c>
      <c r="B107" s="47" t="s">
        <v>20</v>
      </c>
      <c r="C107" s="47" t="s">
        <v>13</v>
      </c>
      <c r="D107" s="47" t="s">
        <v>31</v>
      </c>
      <c r="E107" s="47" t="s">
        <v>21</v>
      </c>
      <c r="F107" s="47" t="s">
        <v>20</v>
      </c>
      <c r="G107" s="47" t="s">
        <v>21</v>
      </c>
      <c r="H107" s="47" t="s">
        <v>22</v>
      </c>
      <c r="I107" s="24" t="s">
        <v>20</v>
      </c>
      <c r="J107" s="49" t="s">
        <v>77</v>
      </c>
      <c r="K107" s="71">
        <f>K108+K113+K140+K165</f>
        <v>922566498.76</v>
      </c>
      <c r="L107" s="1">
        <f>L108+L113+L140+L165</f>
        <v>917262137.64</v>
      </c>
    </row>
    <row r="108" spans="1:12" ht="31.5" customHeight="1">
      <c r="A108" s="23">
        <v>92</v>
      </c>
      <c r="B108" s="47" t="s">
        <v>20</v>
      </c>
      <c r="C108" s="47" t="s">
        <v>13</v>
      </c>
      <c r="D108" s="47" t="s">
        <v>31</v>
      </c>
      <c r="E108" s="47" t="s">
        <v>4</v>
      </c>
      <c r="F108" s="47" t="s">
        <v>20</v>
      </c>
      <c r="G108" s="47" t="s">
        <v>21</v>
      </c>
      <c r="H108" s="47" t="s">
        <v>22</v>
      </c>
      <c r="I108" s="24" t="s">
        <v>129</v>
      </c>
      <c r="J108" s="50" t="s">
        <v>246</v>
      </c>
      <c r="K108" s="70">
        <f>K109+K110+K111+K112</f>
        <v>399412900</v>
      </c>
      <c r="L108" s="1">
        <f>L109+L110+L111+L112</f>
        <v>399412900</v>
      </c>
    </row>
    <row r="109" spans="1:12" ht="47.25">
      <c r="A109" s="23">
        <v>93</v>
      </c>
      <c r="B109" s="51" t="s">
        <v>55</v>
      </c>
      <c r="C109" s="51" t="s">
        <v>13</v>
      </c>
      <c r="D109" s="51" t="s">
        <v>31</v>
      </c>
      <c r="E109" s="51" t="s">
        <v>110</v>
      </c>
      <c r="F109" s="51" t="s">
        <v>79</v>
      </c>
      <c r="G109" s="51" t="s">
        <v>38</v>
      </c>
      <c r="H109" s="51" t="s">
        <v>22</v>
      </c>
      <c r="I109" s="28" t="s">
        <v>129</v>
      </c>
      <c r="J109" s="45" t="s">
        <v>167</v>
      </c>
      <c r="K109" s="69">
        <v>259292000</v>
      </c>
      <c r="L109" s="68">
        <v>259292000</v>
      </c>
    </row>
    <row r="110" spans="1:12" ht="36.75" customHeight="1">
      <c r="A110" s="23">
        <v>94</v>
      </c>
      <c r="B110" s="51" t="s">
        <v>55</v>
      </c>
      <c r="C110" s="51" t="s">
        <v>13</v>
      </c>
      <c r="D110" s="51" t="s">
        <v>31</v>
      </c>
      <c r="E110" s="51" t="s">
        <v>110</v>
      </c>
      <c r="F110" s="51" t="s">
        <v>120</v>
      </c>
      <c r="G110" s="51" t="s">
        <v>38</v>
      </c>
      <c r="H110" s="51" t="s">
        <v>22</v>
      </c>
      <c r="I110" s="28" t="s">
        <v>129</v>
      </c>
      <c r="J110" s="52" t="s">
        <v>216</v>
      </c>
      <c r="K110" s="69">
        <v>72909500</v>
      </c>
      <c r="L110" s="68">
        <v>72909500</v>
      </c>
    </row>
    <row r="111" spans="1:12" ht="15.75">
      <c r="A111" s="23">
        <v>95</v>
      </c>
      <c r="B111" s="51" t="s">
        <v>55</v>
      </c>
      <c r="C111" s="51" t="s">
        <v>13</v>
      </c>
      <c r="D111" s="51" t="s">
        <v>31</v>
      </c>
      <c r="E111" s="51" t="s">
        <v>180</v>
      </c>
      <c r="F111" s="51" t="s">
        <v>80</v>
      </c>
      <c r="G111" s="51" t="s">
        <v>38</v>
      </c>
      <c r="H111" s="51" t="s">
        <v>22</v>
      </c>
      <c r="I111" s="28" t="s">
        <v>129</v>
      </c>
      <c r="J111" s="16" t="s">
        <v>188</v>
      </c>
      <c r="K111" s="69">
        <v>51632300</v>
      </c>
      <c r="L111" s="68">
        <v>51632300</v>
      </c>
    </row>
    <row r="112" spans="1:12" ht="68.25" customHeight="1">
      <c r="A112" s="23">
        <v>96</v>
      </c>
      <c r="B112" s="51" t="s">
        <v>55</v>
      </c>
      <c r="C112" s="51" t="s">
        <v>13</v>
      </c>
      <c r="D112" s="51" t="s">
        <v>31</v>
      </c>
      <c r="E112" s="51" t="s">
        <v>180</v>
      </c>
      <c r="F112" s="51" t="s">
        <v>80</v>
      </c>
      <c r="G112" s="51" t="s">
        <v>38</v>
      </c>
      <c r="H112" s="51" t="s">
        <v>273</v>
      </c>
      <c r="I112" s="28" t="s">
        <v>129</v>
      </c>
      <c r="J112" s="77" t="s">
        <v>272</v>
      </c>
      <c r="K112" s="69">
        <v>15579100</v>
      </c>
      <c r="L112" s="68">
        <v>15579100</v>
      </c>
    </row>
    <row r="113" spans="1:12" ht="31.5">
      <c r="A113" s="23">
        <v>97</v>
      </c>
      <c r="B113" s="47" t="s">
        <v>20</v>
      </c>
      <c r="C113" s="47" t="s">
        <v>13</v>
      </c>
      <c r="D113" s="47" t="s">
        <v>31</v>
      </c>
      <c r="E113" s="47" t="s">
        <v>111</v>
      </c>
      <c r="F113" s="47" t="s">
        <v>20</v>
      </c>
      <c r="G113" s="47" t="s">
        <v>21</v>
      </c>
      <c r="H113" s="47" t="s">
        <v>22</v>
      </c>
      <c r="I113" s="24" t="s">
        <v>129</v>
      </c>
      <c r="J113" s="49" t="s">
        <v>78</v>
      </c>
      <c r="K113" s="70">
        <f>SUM(K114:K139)</f>
        <v>89182988.96000001</v>
      </c>
      <c r="L113" s="71">
        <f>SUM(L114:L139)</f>
        <v>87155861.53</v>
      </c>
    </row>
    <row r="114" spans="1:12" ht="87.75" customHeight="1">
      <c r="A114" s="23">
        <v>98</v>
      </c>
      <c r="B114" s="51" t="s">
        <v>55</v>
      </c>
      <c r="C114" s="51" t="s">
        <v>13</v>
      </c>
      <c r="D114" s="51" t="s">
        <v>31</v>
      </c>
      <c r="E114" s="51" t="s">
        <v>181</v>
      </c>
      <c r="F114" s="51" t="s">
        <v>207</v>
      </c>
      <c r="G114" s="51" t="s">
        <v>38</v>
      </c>
      <c r="H114" s="51" t="s">
        <v>22</v>
      </c>
      <c r="I114" s="28" t="s">
        <v>129</v>
      </c>
      <c r="J114" s="53" t="s">
        <v>284</v>
      </c>
      <c r="K114" s="69">
        <v>5428400</v>
      </c>
      <c r="L114" s="68">
        <v>5373654.27</v>
      </c>
    </row>
    <row r="115" spans="1:12" ht="75.75" customHeight="1">
      <c r="A115" s="23">
        <v>99</v>
      </c>
      <c r="B115" s="51" t="s">
        <v>55</v>
      </c>
      <c r="C115" s="51" t="s">
        <v>13</v>
      </c>
      <c r="D115" s="51" t="s">
        <v>31</v>
      </c>
      <c r="E115" s="51" t="s">
        <v>181</v>
      </c>
      <c r="F115" s="51" t="s">
        <v>184</v>
      </c>
      <c r="G115" s="51" t="s">
        <v>38</v>
      </c>
      <c r="H115" s="51" t="s">
        <v>22</v>
      </c>
      <c r="I115" s="28" t="s">
        <v>129</v>
      </c>
      <c r="J115" s="35" t="s">
        <v>251</v>
      </c>
      <c r="K115" s="69">
        <v>504000</v>
      </c>
      <c r="L115" s="68">
        <v>504000</v>
      </c>
    </row>
    <row r="116" spans="1:12" ht="78.75" customHeight="1">
      <c r="A116" s="23">
        <v>100</v>
      </c>
      <c r="B116" s="51" t="s">
        <v>55</v>
      </c>
      <c r="C116" s="51" t="s">
        <v>13</v>
      </c>
      <c r="D116" s="51" t="s">
        <v>31</v>
      </c>
      <c r="E116" s="51" t="s">
        <v>181</v>
      </c>
      <c r="F116" s="51" t="s">
        <v>215</v>
      </c>
      <c r="G116" s="51" t="s">
        <v>38</v>
      </c>
      <c r="H116" s="51" t="s">
        <v>22</v>
      </c>
      <c r="I116" s="28" t="s">
        <v>129</v>
      </c>
      <c r="J116" s="17" t="s">
        <v>249</v>
      </c>
      <c r="K116" s="69">
        <v>8254395.96</v>
      </c>
      <c r="L116" s="68">
        <v>6783331.15</v>
      </c>
    </row>
    <row r="117" spans="1:12" ht="66" customHeight="1">
      <c r="A117" s="23">
        <v>101</v>
      </c>
      <c r="B117" s="51" t="s">
        <v>55</v>
      </c>
      <c r="C117" s="51" t="s">
        <v>13</v>
      </c>
      <c r="D117" s="51" t="s">
        <v>31</v>
      </c>
      <c r="E117" s="51" t="s">
        <v>181</v>
      </c>
      <c r="F117" s="51" t="s">
        <v>276</v>
      </c>
      <c r="G117" s="51" t="s">
        <v>38</v>
      </c>
      <c r="H117" s="51" t="s">
        <v>22</v>
      </c>
      <c r="I117" s="28" t="s">
        <v>129</v>
      </c>
      <c r="J117" s="79" t="s">
        <v>285</v>
      </c>
      <c r="K117" s="69">
        <v>1976728</v>
      </c>
      <c r="L117" s="68">
        <v>1976728</v>
      </c>
    </row>
    <row r="118" spans="1:12" ht="45" customHeight="1">
      <c r="A118" s="23">
        <v>102</v>
      </c>
      <c r="B118" s="80" t="s">
        <v>55</v>
      </c>
      <c r="C118" s="80" t="s">
        <v>13</v>
      </c>
      <c r="D118" s="80" t="s">
        <v>31</v>
      </c>
      <c r="E118" s="80" t="s">
        <v>181</v>
      </c>
      <c r="F118" s="80" t="s">
        <v>260</v>
      </c>
      <c r="G118" s="80" t="s">
        <v>38</v>
      </c>
      <c r="H118" s="80" t="s">
        <v>22</v>
      </c>
      <c r="I118" s="81" t="s">
        <v>129</v>
      </c>
      <c r="J118" s="82" t="s">
        <v>259</v>
      </c>
      <c r="K118" s="69">
        <v>1029600</v>
      </c>
      <c r="L118" s="68">
        <v>1029600</v>
      </c>
    </row>
    <row r="119" spans="1:12" ht="72" customHeight="1">
      <c r="A119" s="23">
        <v>103</v>
      </c>
      <c r="B119" s="80" t="s">
        <v>55</v>
      </c>
      <c r="C119" s="80" t="s">
        <v>13</v>
      </c>
      <c r="D119" s="80" t="s">
        <v>31</v>
      </c>
      <c r="E119" s="80" t="s">
        <v>181</v>
      </c>
      <c r="F119" s="80" t="s">
        <v>306</v>
      </c>
      <c r="G119" s="80" t="s">
        <v>38</v>
      </c>
      <c r="H119" s="80" t="s">
        <v>22</v>
      </c>
      <c r="I119" s="81" t="s">
        <v>129</v>
      </c>
      <c r="J119" s="88" t="s">
        <v>307</v>
      </c>
      <c r="K119" s="69">
        <v>191700</v>
      </c>
      <c r="L119" s="68">
        <v>191700</v>
      </c>
    </row>
    <row r="120" spans="1:12" ht="63" customHeight="1">
      <c r="A120" s="23">
        <v>104</v>
      </c>
      <c r="B120" s="51" t="s">
        <v>55</v>
      </c>
      <c r="C120" s="51" t="s">
        <v>13</v>
      </c>
      <c r="D120" s="51" t="s">
        <v>31</v>
      </c>
      <c r="E120" s="51" t="s">
        <v>112</v>
      </c>
      <c r="F120" s="51" t="s">
        <v>80</v>
      </c>
      <c r="G120" s="51" t="s">
        <v>38</v>
      </c>
      <c r="H120" s="51" t="s">
        <v>213</v>
      </c>
      <c r="I120" s="28" t="s">
        <v>129</v>
      </c>
      <c r="J120" s="54" t="s">
        <v>214</v>
      </c>
      <c r="K120" s="69">
        <v>288800</v>
      </c>
      <c r="L120" s="68">
        <v>288800</v>
      </c>
    </row>
    <row r="121" spans="1:12" ht="110.25">
      <c r="A121" s="23">
        <v>105</v>
      </c>
      <c r="B121" s="51" t="s">
        <v>55</v>
      </c>
      <c r="C121" s="51" t="s">
        <v>13</v>
      </c>
      <c r="D121" s="51" t="s">
        <v>31</v>
      </c>
      <c r="E121" s="51" t="s">
        <v>112</v>
      </c>
      <c r="F121" s="51" t="s">
        <v>80</v>
      </c>
      <c r="G121" s="51" t="s">
        <v>38</v>
      </c>
      <c r="H121" s="51" t="s">
        <v>206</v>
      </c>
      <c r="I121" s="28" t="s">
        <v>129</v>
      </c>
      <c r="J121" s="55" t="s">
        <v>205</v>
      </c>
      <c r="K121" s="69">
        <v>2400000</v>
      </c>
      <c r="L121" s="68">
        <v>2400000</v>
      </c>
    </row>
    <row r="122" spans="1:12" ht="78.75">
      <c r="A122" s="23">
        <v>106</v>
      </c>
      <c r="B122" s="51" t="s">
        <v>55</v>
      </c>
      <c r="C122" s="51" t="s">
        <v>13</v>
      </c>
      <c r="D122" s="51" t="s">
        <v>31</v>
      </c>
      <c r="E122" s="51" t="s">
        <v>112</v>
      </c>
      <c r="F122" s="51" t="s">
        <v>80</v>
      </c>
      <c r="G122" s="51" t="s">
        <v>38</v>
      </c>
      <c r="H122" s="51" t="s">
        <v>286</v>
      </c>
      <c r="I122" s="28" t="s">
        <v>129</v>
      </c>
      <c r="J122" s="83" t="s">
        <v>287</v>
      </c>
      <c r="K122" s="69">
        <v>7500000</v>
      </c>
      <c r="L122" s="68">
        <v>7500000</v>
      </c>
    </row>
    <row r="123" spans="1:12" ht="47.25">
      <c r="A123" s="23">
        <v>107</v>
      </c>
      <c r="B123" s="51" t="s">
        <v>55</v>
      </c>
      <c r="C123" s="51" t="s">
        <v>13</v>
      </c>
      <c r="D123" s="51" t="s">
        <v>31</v>
      </c>
      <c r="E123" s="51" t="s">
        <v>112</v>
      </c>
      <c r="F123" s="51" t="s">
        <v>80</v>
      </c>
      <c r="G123" s="51" t="s">
        <v>38</v>
      </c>
      <c r="H123" s="51" t="s">
        <v>168</v>
      </c>
      <c r="I123" s="28" t="s">
        <v>129</v>
      </c>
      <c r="J123" s="56" t="s">
        <v>208</v>
      </c>
      <c r="K123" s="69">
        <v>1285900</v>
      </c>
      <c r="L123" s="68">
        <v>1285900</v>
      </c>
    </row>
    <row r="124" spans="1:12" ht="47.25">
      <c r="A124" s="23">
        <v>108</v>
      </c>
      <c r="B124" s="64" t="s">
        <v>55</v>
      </c>
      <c r="C124" s="64" t="s">
        <v>13</v>
      </c>
      <c r="D124" s="64" t="s">
        <v>31</v>
      </c>
      <c r="E124" s="64" t="s">
        <v>112</v>
      </c>
      <c r="F124" s="64" t="s">
        <v>80</v>
      </c>
      <c r="G124" s="64" t="s">
        <v>38</v>
      </c>
      <c r="H124" s="64" t="s">
        <v>257</v>
      </c>
      <c r="I124" s="65" t="s">
        <v>129</v>
      </c>
      <c r="J124" s="67" t="s">
        <v>258</v>
      </c>
      <c r="K124" s="68">
        <v>1500000</v>
      </c>
      <c r="L124" s="68">
        <v>1500000</v>
      </c>
    </row>
    <row r="125" spans="1:12" ht="78.75">
      <c r="A125" s="23">
        <v>109</v>
      </c>
      <c r="B125" s="64" t="s">
        <v>55</v>
      </c>
      <c r="C125" s="64" t="s">
        <v>13</v>
      </c>
      <c r="D125" s="64" t="s">
        <v>31</v>
      </c>
      <c r="E125" s="64" t="s">
        <v>112</v>
      </c>
      <c r="F125" s="64" t="s">
        <v>80</v>
      </c>
      <c r="G125" s="64" t="s">
        <v>38</v>
      </c>
      <c r="H125" s="64" t="s">
        <v>288</v>
      </c>
      <c r="I125" s="65" t="s">
        <v>129</v>
      </c>
      <c r="J125" s="79" t="s">
        <v>289</v>
      </c>
      <c r="K125" s="68">
        <v>353800</v>
      </c>
      <c r="L125" s="68">
        <v>291898.71</v>
      </c>
    </row>
    <row r="126" spans="1:12" ht="47.25">
      <c r="A126" s="23">
        <v>110</v>
      </c>
      <c r="B126" s="51" t="s">
        <v>55</v>
      </c>
      <c r="C126" s="51" t="s">
        <v>13</v>
      </c>
      <c r="D126" s="51" t="s">
        <v>31</v>
      </c>
      <c r="E126" s="51" t="s">
        <v>112</v>
      </c>
      <c r="F126" s="51" t="s">
        <v>80</v>
      </c>
      <c r="G126" s="51" t="s">
        <v>38</v>
      </c>
      <c r="H126" s="51" t="s">
        <v>81</v>
      </c>
      <c r="I126" s="28" t="s">
        <v>129</v>
      </c>
      <c r="J126" s="57" t="s">
        <v>217</v>
      </c>
      <c r="K126" s="69">
        <v>380300</v>
      </c>
      <c r="L126" s="68">
        <v>380300</v>
      </c>
    </row>
    <row r="127" spans="1:12" ht="63">
      <c r="A127" s="23">
        <v>111</v>
      </c>
      <c r="B127" s="51" t="s">
        <v>55</v>
      </c>
      <c r="C127" s="51" t="s">
        <v>13</v>
      </c>
      <c r="D127" s="51" t="s">
        <v>31</v>
      </c>
      <c r="E127" s="51" t="s">
        <v>112</v>
      </c>
      <c r="F127" s="51" t="s">
        <v>80</v>
      </c>
      <c r="G127" s="51" t="s">
        <v>38</v>
      </c>
      <c r="H127" s="51" t="s">
        <v>290</v>
      </c>
      <c r="I127" s="28" t="s">
        <v>129</v>
      </c>
      <c r="J127" s="78" t="s">
        <v>291</v>
      </c>
      <c r="K127" s="69">
        <v>6000000</v>
      </c>
      <c r="L127" s="68">
        <v>5969935</v>
      </c>
    </row>
    <row r="128" spans="1:12" ht="52.5" customHeight="1">
      <c r="A128" s="23">
        <v>112</v>
      </c>
      <c r="B128" s="51" t="s">
        <v>55</v>
      </c>
      <c r="C128" s="51" t="s">
        <v>13</v>
      </c>
      <c r="D128" s="51" t="s">
        <v>31</v>
      </c>
      <c r="E128" s="51" t="s">
        <v>112</v>
      </c>
      <c r="F128" s="51" t="s">
        <v>80</v>
      </c>
      <c r="G128" s="51" t="s">
        <v>38</v>
      </c>
      <c r="H128" s="51" t="s">
        <v>278</v>
      </c>
      <c r="I128" s="28" t="s">
        <v>129</v>
      </c>
      <c r="J128" s="78" t="s">
        <v>277</v>
      </c>
      <c r="K128" s="69">
        <v>14994351</v>
      </c>
      <c r="L128" s="68">
        <v>14994351</v>
      </c>
    </row>
    <row r="129" spans="1:12" ht="49.5" customHeight="1">
      <c r="A129" s="23">
        <v>113</v>
      </c>
      <c r="B129" s="51" t="s">
        <v>55</v>
      </c>
      <c r="C129" s="51" t="s">
        <v>13</v>
      </c>
      <c r="D129" s="51" t="s">
        <v>31</v>
      </c>
      <c r="E129" s="51" t="s">
        <v>112</v>
      </c>
      <c r="F129" s="51" t="s">
        <v>80</v>
      </c>
      <c r="G129" s="51" t="s">
        <v>38</v>
      </c>
      <c r="H129" s="51" t="s">
        <v>169</v>
      </c>
      <c r="I129" s="28" t="s">
        <v>129</v>
      </c>
      <c r="J129" s="57" t="s">
        <v>209</v>
      </c>
      <c r="K129" s="69">
        <v>463800</v>
      </c>
      <c r="L129" s="68">
        <v>463800</v>
      </c>
    </row>
    <row r="130" spans="1:12" ht="67.5" customHeight="1">
      <c r="A130" s="23">
        <v>114</v>
      </c>
      <c r="B130" s="51" t="s">
        <v>55</v>
      </c>
      <c r="C130" s="51" t="s">
        <v>13</v>
      </c>
      <c r="D130" s="51" t="s">
        <v>31</v>
      </c>
      <c r="E130" s="51" t="s">
        <v>112</v>
      </c>
      <c r="F130" s="51" t="s">
        <v>80</v>
      </c>
      <c r="G130" s="51" t="s">
        <v>38</v>
      </c>
      <c r="H130" s="51" t="s">
        <v>211</v>
      </c>
      <c r="I130" s="28" t="s">
        <v>129</v>
      </c>
      <c r="J130" s="57" t="s">
        <v>210</v>
      </c>
      <c r="K130" s="69">
        <v>5544600</v>
      </c>
      <c r="L130" s="68">
        <v>5544600</v>
      </c>
    </row>
    <row r="131" spans="1:12" ht="65.25" customHeight="1">
      <c r="A131" s="23">
        <v>115</v>
      </c>
      <c r="B131" s="51" t="s">
        <v>55</v>
      </c>
      <c r="C131" s="51" t="s">
        <v>13</v>
      </c>
      <c r="D131" s="51" t="s">
        <v>31</v>
      </c>
      <c r="E131" s="51" t="s">
        <v>112</v>
      </c>
      <c r="F131" s="51" t="s">
        <v>80</v>
      </c>
      <c r="G131" s="51" t="s">
        <v>38</v>
      </c>
      <c r="H131" s="51" t="s">
        <v>170</v>
      </c>
      <c r="I131" s="28" t="s">
        <v>129</v>
      </c>
      <c r="J131" s="57" t="s">
        <v>212</v>
      </c>
      <c r="K131" s="69">
        <v>10075900</v>
      </c>
      <c r="L131" s="68">
        <v>10075900</v>
      </c>
    </row>
    <row r="132" spans="1:12" ht="51.75" customHeight="1">
      <c r="A132" s="23">
        <v>116</v>
      </c>
      <c r="B132" s="51" t="s">
        <v>55</v>
      </c>
      <c r="C132" s="51" t="s">
        <v>13</v>
      </c>
      <c r="D132" s="51" t="s">
        <v>31</v>
      </c>
      <c r="E132" s="51" t="s">
        <v>112</v>
      </c>
      <c r="F132" s="51" t="s">
        <v>80</v>
      </c>
      <c r="G132" s="51" t="s">
        <v>38</v>
      </c>
      <c r="H132" s="51" t="s">
        <v>82</v>
      </c>
      <c r="I132" s="28" t="s">
        <v>129</v>
      </c>
      <c r="J132" s="57" t="s">
        <v>218</v>
      </c>
      <c r="K132" s="69">
        <v>50560</v>
      </c>
      <c r="L132" s="68">
        <v>50560</v>
      </c>
    </row>
    <row r="133" spans="1:12" ht="64.5" customHeight="1">
      <c r="A133" s="23">
        <v>117</v>
      </c>
      <c r="B133" s="51" t="s">
        <v>55</v>
      </c>
      <c r="C133" s="51" t="s">
        <v>13</v>
      </c>
      <c r="D133" s="51" t="s">
        <v>31</v>
      </c>
      <c r="E133" s="51" t="s">
        <v>112</v>
      </c>
      <c r="F133" s="51" t="s">
        <v>80</v>
      </c>
      <c r="G133" s="51" t="s">
        <v>38</v>
      </c>
      <c r="H133" s="51" t="s">
        <v>182</v>
      </c>
      <c r="I133" s="28" t="s">
        <v>129</v>
      </c>
      <c r="J133" s="56" t="s">
        <v>219</v>
      </c>
      <c r="K133" s="69">
        <v>2820000</v>
      </c>
      <c r="L133" s="68">
        <v>2820000</v>
      </c>
    </row>
    <row r="134" spans="1:12" ht="170.25" customHeight="1">
      <c r="A134" s="23">
        <v>118</v>
      </c>
      <c r="B134" s="51" t="s">
        <v>55</v>
      </c>
      <c r="C134" s="51" t="s">
        <v>13</v>
      </c>
      <c r="D134" s="51" t="s">
        <v>31</v>
      </c>
      <c r="E134" s="51" t="s">
        <v>112</v>
      </c>
      <c r="F134" s="51" t="s">
        <v>80</v>
      </c>
      <c r="G134" s="51" t="s">
        <v>38</v>
      </c>
      <c r="H134" s="51" t="s">
        <v>292</v>
      </c>
      <c r="I134" s="28" t="s">
        <v>129</v>
      </c>
      <c r="J134" s="78" t="s">
        <v>293</v>
      </c>
      <c r="K134" s="69">
        <v>4443100</v>
      </c>
      <c r="L134" s="68">
        <v>4443100</v>
      </c>
    </row>
    <row r="135" spans="1:12" ht="48.75" customHeight="1">
      <c r="A135" s="23">
        <v>119</v>
      </c>
      <c r="B135" s="51" t="s">
        <v>55</v>
      </c>
      <c r="C135" s="51" t="s">
        <v>13</v>
      </c>
      <c r="D135" s="51" t="s">
        <v>31</v>
      </c>
      <c r="E135" s="51" t="s">
        <v>112</v>
      </c>
      <c r="F135" s="51" t="s">
        <v>80</v>
      </c>
      <c r="G135" s="51" t="s">
        <v>38</v>
      </c>
      <c r="H135" s="51" t="s">
        <v>281</v>
      </c>
      <c r="I135" s="28" t="s">
        <v>129</v>
      </c>
      <c r="J135" s="56" t="s">
        <v>282</v>
      </c>
      <c r="K135" s="69">
        <v>2599958</v>
      </c>
      <c r="L135" s="68">
        <v>2599958</v>
      </c>
    </row>
    <row r="136" spans="1:12" ht="64.5" customHeight="1">
      <c r="A136" s="23">
        <v>120</v>
      </c>
      <c r="B136" s="51" t="s">
        <v>55</v>
      </c>
      <c r="C136" s="51" t="s">
        <v>13</v>
      </c>
      <c r="D136" s="51" t="s">
        <v>31</v>
      </c>
      <c r="E136" s="51" t="s">
        <v>112</v>
      </c>
      <c r="F136" s="51" t="s">
        <v>80</v>
      </c>
      <c r="G136" s="51" t="s">
        <v>38</v>
      </c>
      <c r="H136" s="51" t="s">
        <v>275</v>
      </c>
      <c r="I136" s="28" t="s">
        <v>129</v>
      </c>
      <c r="J136" s="78" t="s">
        <v>274</v>
      </c>
      <c r="K136" s="69">
        <v>5298696</v>
      </c>
      <c r="L136" s="68">
        <v>5298696</v>
      </c>
    </row>
    <row r="137" spans="1:12" ht="97.5" customHeight="1">
      <c r="A137" s="23">
        <v>121</v>
      </c>
      <c r="B137" s="51" t="s">
        <v>55</v>
      </c>
      <c r="C137" s="51" t="s">
        <v>13</v>
      </c>
      <c r="D137" s="51" t="s">
        <v>31</v>
      </c>
      <c r="E137" s="51" t="s">
        <v>112</v>
      </c>
      <c r="F137" s="51" t="s">
        <v>80</v>
      </c>
      <c r="G137" s="51" t="s">
        <v>38</v>
      </c>
      <c r="H137" s="51" t="s">
        <v>294</v>
      </c>
      <c r="I137" s="28" t="s">
        <v>129</v>
      </c>
      <c r="J137" s="78" t="s">
        <v>295</v>
      </c>
      <c r="K137" s="69">
        <v>1301900</v>
      </c>
      <c r="L137" s="68">
        <v>1301850</v>
      </c>
    </row>
    <row r="138" spans="1:12" ht="51" customHeight="1">
      <c r="A138" s="23">
        <v>122</v>
      </c>
      <c r="B138" s="51" t="s">
        <v>55</v>
      </c>
      <c r="C138" s="51" t="s">
        <v>13</v>
      </c>
      <c r="D138" s="51" t="s">
        <v>31</v>
      </c>
      <c r="E138" s="51" t="s">
        <v>112</v>
      </c>
      <c r="F138" s="51" t="s">
        <v>80</v>
      </c>
      <c r="G138" s="51" t="s">
        <v>38</v>
      </c>
      <c r="H138" s="51" t="s">
        <v>296</v>
      </c>
      <c r="I138" s="28" t="s">
        <v>129</v>
      </c>
      <c r="J138" s="78" t="s">
        <v>297</v>
      </c>
      <c r="K138" s="69">
        <v>496500</v>
      </c>
      <c r="L138" s="68">
        <v>496500</v>
      </c>
    </row>
    <row r="139" spans="1:12" ht="78" customHeight="1">
      <c r="A139" s="23">
        <v>123</v>
      </c>
      <c r="B139" s="51" t="s">
        <v>55</v>
      </c>
      <c r="C139" s="51" t="s">
        <v>13</v>
      </c>
      <c r="D139" s="51" t="s">
        <v>31</v>
      </c>
      <c r="E139" s="51" t="s">
        <v>112</v>
      </c>
      <c r="F139" s="51" t="s">
        <v>80</v>
      </c>
      <c r="G139" s="51" t="s">
        <v>38</v>
      </c>
      <c r="H139" s="51" t="s">
        <v>279</v>
      </c>
      <c r="I139" s="28" t="s">
        <v>129</v>
      </c>
      <c r="J139" s="78" t="s">
        <v>280</v>
      </c>
      <c r="K139" s="69">
        <v>4000000</v>
      </c>
      <c r="L139" s="68">
        <v>3590699.4</v>
      </c>
    </row>
    <row r="140" spans="1:12" ht="31.5">
      <c r="A140" s="23">
        <v>124</v>
      </c>
      <c r="B140" s="47" t="s">
        <v>20</v>
      </c>
      <c r="C140" s="47" t="s">
        <v>13</v>
      </c>
      <c r="D140" s="47" t="s">
        <v>31</v>
      </c>
      <c r="E140" s="47" t="s">
        <v>1</v>
      </c>
      <c r="F140" s="47" t="s">
        <v>20</v>
      </c>
      <c r="G140" s="47" t="s">
        <v>21</v>
      </c>
      <c r="H140" s="47" t="s">
        <v>22</v>
      </c>
      <c r="I140" s="24" t="s">
        <v>129</v>
      </c>
      <c r="J140" s="49" t="s">
        <v>247</v>
      </c>
      <c r="K140" s="71">
        <f>K141+K160+K161+K162+K163+K164</f>
        <v>410414542.8</v>
      </c>
      <c r="L140" s="71">
        <f>L141+L160+L161+L162+L163+L164</f>
        <v>407487919.35</v>
      </c>
    </row>
    <row r="141" spans="1:12" ht="47.25">
      <c r="A141" s="23">
        <v>125</v>
      </c>
      <c r="B141" s="47" t="s">
        <v>55</v>
      </c>
      <c r="C141" s="47" t="s">
        <v>13</v>
      </c>
      <c r="D141" s="47" t="s">
        <v>31</v>
      </c>
      <c r="E141" s="47" t="s">
        <v>1</v>
      </c>
      <c r="F141" s="47" t="s">
        <v>83</v>
      </c>
      <c r="G141" s="47" t="s">
        <v>38</v>
      </c>
      <c r="H141" s="47" t="s">
        <v>22</v>
      </c>
      <c r="I141" s="24" t="s">
        <v>129</v>
      </c>
      <c r="J141" s="49" t="s">
        <v>96</v>
      </c>
      <c r="K141" s="71">
        <f>SUM(K142:K159)</f>
        <v>405732454.8</v>
      </c>
      <c r="L141" s="71">
        <f>SUM(L142:L159)</f>
        <v>402814491.35</v>
      </c>
    </row>
    <row r="142" spans="1:12" ht="83.25" customHeight="1">
      <c r="A142" s="23">
        <v>126</v>
      </c>
      <c r="B142" s="51" t="s">
        <v>55</v>
      </c>
      <c r="C142" s="51" t="s">
        <v>13</v>
      </c>
      <c r="D142" s="51" t="s">
        <v>31</v>
      </c>
      <c r="E142" s="51" t="s">
        <v>1</v>
      </c>
      <c r="F142" s="51" t="s">
        <v>83</v>
      </c>
      <c r="G142" s="51" t="s">
        <v>38</v>
      </c>
      <c r="H142" s="51" t="s">
        <v>171</v>
      </c>
      <c r="I142" s="28" t="s">
        <v>129</v>
      </c>
      <c r="J142" s="57" t="s">
        <v>220</v>
      </c>
      <c r="K142" s="69">
        <v>1102000</v>
      </c>
      <c r="L142" s="68">
        <v>1022006.19</v>
      </c>
    </row>
    <row r="143" spans="1:12" ht="234.75" customHeight="1">
      <c r="A143" s="23">
        <v>127</v>
      </c>
      <c r="B143" s="51" t="s">
        <v>55</v>
      </c>
      <c r="C143" s="51" t="s">
        <v>13</v>
      </c>
      <c r="D143" s="51" t="s">
        <v>31</v>
      </c>
      <c r="E143" s="51" t="s">
        <v>1</v>
      </c>
      <c r="F143" s="51" t="s">
        <v>83</v>
      </c>
      <c r="G143" s="51" t="s">
        <v>38</v>
      </c>
      <c r="H143" s="51" t="s">
        <v>108</v>
      </c>
      <c r="I143" s="28" t="s">
        <v>129</v>
      </c>
      <c r="J143" s="58" t="s">
        <v>221</v>
      </c>
      <c r="K143" s="69">
        <v>31454740</v>
      </c>
      <c r="L143" s="68">
        <v>31454740</v>
      </c>
    </row>
    <row r="144" spans="1:12" ht="232.5" customHeight="1">
      <c r="A144" s="23">
        <v>128</v>
      </c>
      <c r="B144" s="51" t="s">
        <v>55</v>
      </c>
      <c r="C144" s="51" t="s">
        <v>13</v>
      </c>
      <c r="D144" s="51" t="s">
        <v>31</v>
      </c>
      <c r="E144" s="51" t="s">
        <v>1</v>
      </c>
      <c r="F144" s="51" t="s">
        <v>83</v>
      </c>
      <c r="G144" s="51" t="s">
        <v>38</v>
      </c>
      <c r="H144" s="51" t="s">
        <v>109</v>
      </c>
      <c r="I144" s="28" t="s">
        <v>129</v>
      </c>
      <c r="J144" s="58" t="s">
        <v>222</v>
      </c>
      <c r="K144" s="69">
        <v>25783760</v>
      </c>
      <c r="L144" s="68">
        <v>25783760</v>
      </c>
    </row>
    <row r="145" spans="1:12" ht="97.5" customHeight="1">
      <c r="A145" s="23">
        <v>129</v>
      </c>
      <c r="B145" s="51" t="s">
        <v>55</v>
      </c>
      <c r="C145" s="51" t="s">
        <v>13</v>
      </c>
      <c r="D145" s="51" t="s">
        <v>31</v>
      </c>
      <c r="E145" s="51" t="s">
        <v>1</v>
      </c>
      <c r="F145" s="51" t="s">
        <v>83</v>
      </c>
      <c r="G145" s="51" t="s">
        <v>38</v>
      </c>
      <c r="H145" s="51" t="s">
        <v>94</v>
      </c>
      <c r="I145" s="28" t="s">
        <v>129</v>
      </c>
      <c r="J145" s="57" t="s">
        <v>223</v>
      </c>
      <c r="K145" s="69">
        <v>21000</v>
      </c>
      <c r="L145" s="68">
        <v>3000.01</v>
      </c>
    </row>
    <row r="146" spans="1:12" ht="80.25" customHeight="1">
      <c r="A146" s="23">
        <v>130</v>
      </c>
      <c r="B146" s="51" t="s">
        <v>55</v>
      </c>
      <c r="C146" s="51" t="s">
        <v>13</v>
      </c>
      <c r="D146" s="51" t="s">
        <v>31</v>
      </c>
      <c r="E146" s="51" t="s">
        <v>1</v>
      </c>
      <c r="F146" s="51" t="s">
        <v>83</v>
      </c>
      <c r="G146" s="51" t="s">
        <v>38</v>
      </c>
      <c r="H146" s="51" t="s">
        <v>91</v>
      </c>
      <c r="I146" s="28" t="s">
        <v>129</v>
      </c>
      <c r="J146" s="57" t="s">
        <v>224</v>
      </c>
      <c r="K146" s="69">
        <v>83600</v>
      </c>
      <c r="L146" s="68">
        <v>56250</v>
      </c>
    </row>
    <row r="147" spans="1:12" ht="80.25" customHeight="1">
      <c r="A147" s="23">
        <v>131</v>
      </c>
      <c r="B147" s="51" t="s">
        <v>55</v>
      </c>
      <c r="C147" s="51" t="s">
        <v>13</v>
      </c>
      <c r="D147" s="51" t="s">
        <v>31</v>
      </c>
      <c r="E147" s="51" t="s">
        <v>1</v>
      </c>
      <c r="F147" s="51" t="s">
        <v>83</v>
      </c>
      <c r="G147" s="51" t="s">
        <v>38</v>
      </c>
      <c r="H147" s="51" t="s">
        <v>88</v>
      </c>
      <c r="I147" s="28" t="s">
        <v>129</v>
      </c>
      <c r="J147" s="57" t="s">
        <v>225</v>
      </c>
      <c r="K147" s="69">
        <v>3708500</v>
      </c>
      <c r="L147" s="68">
        <v>3708500</v>
      </c>
    </row>
    <row r="148" spans="1:12" ht="66" customHeight="1">
      <c r="A148" s="23">
        <v>132</v>
      </c>
      <c r="B148" s="51" t="s">
        <v>55</v>
      </c>
      <c r="C148" s="51" t="s">
        <v>13</v>
      </c>
      <c r="D148" s="51" t="s">
        <v>31</v>
      </c>
      <c r="E148" s="51" t="s">
        <v>1</v>
      </c>
      <c r="F148" s="51" t="s">
        <v>83</v>
      </c>
      <c r="G148" s="51" t="s">
        <v>38</v>
      </c>
      <c r="H148" s="51" t="s">
        <v>95</v>
      </c>
      <c r="I148" s="28" t="s">
        <v>129</v>
      </c>
      <c r="J148" s="57" t="s">
        <v>226</v>
      </c>
      <c r="K148" s="69">
        <v>657700</v>
      </c>
      <c r="L148" s="68">
        <v>654703.46</v>
      </c>
    </row>
    <row r="149" spans="1:12" ht="83.25" customHeight="1">
      <c r="A149" s="23">
        <v>133</v>
      </c>
      <c r="B149" s="51" t="s">
        <v>55</v>
      </c>
      <c r="C149" s="51" t="s">
        <v>13</v>
      </c>
      <c r="D149" s="51" t="s">
        <v>31</v>
      </c>
      <c r="E149" s="51" t="s">
        <v>1</v>
      </c>
      <c r="F149" s="51" t="s">
        <v>83</v>
      </c>
      <c r="G149" s="51" t="s">
        <v>38</v>
      </c>
      <c r="H149" s="51" t="s">
        <v>92</v>
      </c>
      <c r="I149" s="28" t="s">
        <v>129</v>
      </c>
      <c r="J149" s="57" t="s">
        <v>227</v>
      </c>
      <c r="K149" s="69">
        <v>84000</v>
      </c>
      <c r="L149" s="68">
        <v>84000</v>
      </c>
    </row>
    <row r="150" spans="1:12" ht="67.5" customHeight="1">
      <c r="A150" s="23">
        <v>134</v>
      </c>
      <c r="B150" s="51" t="s">
        <v>55</v>
      </c>
      <c r="C150" s="51" t="s">
        <v>13</v>
      </c>
      <c r="D150" s="51" t="s">
        <v>31</v>
      </c>
      <c r="E150" s="51" t="s">
        <v>1</v>
      </c>
      <c r="F150" s="51" t="s">
        <v>83</v>
      </c>
      <c r="G150" s="51" t="s">
        <v>38</v>
      </c>
      <c r="H150" s="51" t="s">
        <v>90</v>
      </c>
      <c r="I150" s="28" t="s">
        <v>129</v>
      </c>
      <c r="J150" s="57" t="s">
        <v>228</v>
      </c>
      <c r="K150" s="69">
        <v>2790400</v>
      </c>
      <c r="L150" s="68">
        <v>2790400</v>
      </c>
    </row>
    <row r="151" spans="1:12" ht="144.75" customHeight="1">
      <c r="A151" s="23">
        <v>135</v>
      </c>
      <c r="B151" s="51" t="s">
        <v>55</v>
      </c>
      <c r="C151" s="51" t="s">
        <v>13</v>
      </c>
      <c r="D151" s="51" t="s">
        <v>31</v>
      </c>
      <c r="E151" s="51" t="s">
        <v>1</v>
      </c>
      <c r="F151" s="51" t="s">
        <v>83</v>
      </c>
      <c r="G151" s="51" t="s">
        <v>38</v>
      </c>
      <c r="H151" s="51" t="s">
        <v>87</v>
      </c>
      <c r="I151" s="28" t="s">
        <v>129</v>
      </c>
      <c r="J151" s="57" t="s">
        <v>229</v>
      </c>
      <c r="K151" s="69">
        <v>296400</v>
      </c>
      <c r="L151" s="68">
        <v>296400</v>
      </c>
    </row>
    <row r="152" spans="1:12" ht="225" customHeight="1">
      <c r="A152" s="23">
        <v>136</v>
      </c>
      <c r="B152" s="51" t="s">
        <v>55</v>
      </c>
      <c r="C152" s="51" t="s">
        <v>13</v>
      </c>
      <c r="D152" s="51" t="s">
        <v>31</v>
      </c>
      <c r="E152" s="51" t="s">
        <v>1</v>
      </c>
      <c r="F152" s="51" t="s">
        <v>83</v>
      </c>
      <c r="G152" s="51" t="s">
        <v>38</v>
      </c>
      <c r="H152" s="51" t="s">
        <v>84</v>
      </c>
      <c r="I152" s="28" t="s">
        <v>129</v>
      </c>
      <c r="J152" s="57" t="s">
        <v>230</v>
      </c>
      <c r="K152" s="69">
        <v>216312530</v>
      </c>
      <c r="L152" s="68">
        <v>216252526.69</v>
      </c>
    </row>
    <row r="153" spans="1:12" ht="85.5" customHeight="1">
      <c r="A153" s="23">
        <v>137</v>
      </c>
      <c r="B153" s="51" t="s">
        <v>55</v>
      </c>
      <c r="C153" s="51" t="s">
        <v>13</v>
      </c>
      <c r="D153" s="51" t="s">
        <v>31</v>
      </c>
      <c r="E153" s="51" t="s">
        <v>1</v>
      </c>
      <c r="F153" s="51" t="s">
        <v>83</v>
      </c>
      <c r="G153" s="51" t="s">
        <v>38</v>
      </c>
      <c r="H153" s="51" t="s">
        <v>86</v>
      </c>
      <c r="I153" s="28" t="s">
        <v>129</v>
      </c>
      <c r="J153" s="57" t="s">
        <v>231</v>
      </c>
      <c r="K153" s="69">
        <v>20467300</v>
      </c>
      <c r="L153" s="68">
        <v>20467156</v>
      </c>
    </row>
    <row r="154" spans="1:12" ht="67.5" customHeight="1">
      <c r="A154" s="23">
        <v>138</v>
      </c>
      <c r="B154" s="51" t="s">
        <v>55</v>
      </c>
      <c r="C154" s="51" t="s">
        <v>13</v>
      </c>
      <c r="D154" s="51" t="s">
        <v>31</v>
      </c>
      <c r="E154" s="51" t="s">
        <v>1</v>
      </c>
      <c r="F154" s="51" t="s">
        <v>83</v>
      </c>
      <c r="G154" s="51" t="s">
        <v>38</v>
      </c>
      <c r="H154" s="51" t="s">
        <v>100</v>
      </c>
      <c r="I154" s="28" t="s">
        <v>129</v>
      </c>
      <c r="J154" s="57" t="s">
        <v>232</v>
      </c>
      <c r="K154" s="69">
        <v>15412800</v>
      </c>
      <c r="L154" s="68">
        <v>12683376</v>
      </c>
    </row>
    <row r="155" spans="1:12" ht="222" customHeight="1">
      <c r="A155" s="23">
        <v>139</v>
      </c>
      <c r="B155" s="51" t="s">
        <v>55</v>
      </c>
      <c r="C155" s="51" t="s">
        <v>13</v>
      </c>
      <c r="D155" s="51" t="s">
        <v>31</v>
      </c>
      <c r="E155" s="51" t="s">
        <v>1</v>
      </c>
      <c r="F155" s="51" t="s">
        <v>83</v>
      </c>
      <c r="G155" s="51" t="s">
        <v>38</v>
      </c>
      <c r="H155" s="51" t="s">
        <v>85</v>
      </c>
      <c r="I155" s="28" t="s">
        <v>129</v>
      </c>
      <c r="J155" s="57" t="s">
        <v>233</v>
      </c>
      <c r="K155" s="69">
        <v>55507350</v>
      </c>
      <c r="L155" s="68">
        <v>55507350</v>
      </c>
    </row>
    <row r="156" spans="1:12" ht="94.5">
      <c r="A156" s="23">
        <v>140</v>
      </c>
      <c r="B156" s="51" t="s">
        <v>55</v>
      </c>
      <c r="C156" s="51" t="s">
        <v>13</v>
      </c>
      <c r="D156" s="51" t="s">
        <v>31</v>
      </c>
      <c r="E156" s="51" t="s">
        <v>1</v>
      </c>
      <c r="F156" s="51" t="s">
        <v>83</v>
      </c>
      <c r="G156" s="51" t="s">
        <v>38</v>
      </c>
      <c r="H156" s="51" t="s">
        <v>93</v>
      </c>
      <c r="I156" s="28" t="s">
        <v>129</v>
      </c>
      <c r="J156" s="57" t="s">
        <v>234</v>
      </c>
      <c r="K156" s="69">
        <v>28211400</v>
      </c>
      <c r="L156" s="68">
        <v>28211400</v>
      </c>
    </row>
    <row r="157" spans="1:12" ht="81.75" customHeight="1">
      <c r="A157" s="23">
        <v>141</v>
      </c>
      <c r="B157" s="51" t="s">
        <v>55</v>
      </c>
      <c r="C157" s="51" t="s">
        <v>13</v>
      </c>
      <c r="D157" s="51" t="s">
        <v>31</v>
      </c>
      <c r="E157" s="51" t="s">
        <v>1</v>
      </c>
      <c r="F157" s="51" t="s">
        <v>83</v>
      </c>
      <c r="G157" s="51" t="s">
        <v>38</v>
      </c>
      <c r="H157" s="51" t="s">
        <v>89</v>
      </c>
      <c r="I157" s="28" t="s">
        <v>129</v>
      </c>
      <c r="J157" s="57" t="s">
        <v>235</v>
      </c>
      <c r="K157" s="69">
        <v>729900</v>
      </c>
      <c r="L157" s="68">
        <v>729900</v>
      </c>
    </row>
    <row r="158" spans="1:12" ht="66" customHeight="1">
      <c r="A158" s="23">
        <v>142</v>
      </c>
      <c r="B158" s="51" t="s">
        <v>55</v>
      </c>
      <c r="C158" s="51" t="s">
        <v>13</v>
      </c>
      <c r="D158" s="51" t="s">
        <v>31</v>
      </c>
      <c r="E158" s="51" t="s">
        <v>1</v>
      </c>
      <c r="F158" s="51" t="s">
        <v>83</v>
      </c>
      <c r="G158" s="51" t="s">
        <v>38</v>
      </c>
      <c r="H158" s="51" t="s">
        <v>119</v>
      </c>
      <c r="I158" s="28" t="s">
        <v>129</v>
      </c>
      <c r="J158" s="57" t="s">
        <v>236</v>
      </c>
      <c r="K158" s="69">
        <v>3077874.8</v>
      </c>
      <c r="L158" s="68">
        <v>3077823</v>
      </c>
    </row>
    <row r="159" spans="1:12" ht="157.5">
      <c r="A159" s="23">
        <v>143</v>
      </c>
      <c r="B159" s="51" t="s">
        <v>55</v>
      </c>
      <c r="C159" s="51" t="s">
        <v>13</v>
      </c>
      <c r="D159" s="51" t="s">
        <v>31</v>
      </c>
      <c r="E159" s="51" t="s">
        <v>1</v>
      </c>
      <c r="F159" s="51" t="s">
        <v>83</v>
      </c>
      <c r="G159" s="51" t="s">
        <v>38</v>
      </c>
      <c r="H159" s="51" t="s">
        <v>308</v>
      </c>
      <c r="I159" s="28" t="s">
        <v>129</v>
      </c>
      <c r="J159" s="78" t="s">
        <v>309</v>
      </c>
      <c r="K159" s="69">
        <v>31200</v>
      </c>
      <c r="L159" s="68">
        <v>31200</v>
      </c>
    </row>
    <row r="160" spans="1:12" ht="95.25" customHeight="1">
      <c r="A160" s="23">
        <v>144</v>
      </c>
      <c r="B160" s="47" t="s">
        <v>55</v>
      </c>
      <c r="C160" s="47" t="s">
        <v>13</v>
      </c>
      <c r="D160" s="47" t="s">
        <v>31</v>
      </c>
      <c r="E160" s="47" t="s">
        <v>1</v>
      </c>
      <c r="F160" s="47" t="s">
        <v>183</v>
      </c>
      <c r="G160" s="47" t="s">
        <v>38</v>
      </c>
      <c r="H160" s="47" t="s">
        <v>22</v>
      </c>
      <c r="I160" s="24" t="s">
        <v>129</v>
      </c>
      <c r="J160" s="56" t="s">
        <v>248</v>
      </c>
      <c r="K160" s="70">
        <v>982400</v>
      </c>
      <c r="L160" s="71">
        <v>982340</v>
      </c>
    </row>
    <row r="161" spans="1:12" ht="164.25" customHeight="1">
      <c r="A161" s="23">
        <v>145</v>
      </c>
      <c r="B161" s="47" t="s">
        <v>55</v>
      </c>
      <c r="C161" s="47" t="s">
        <v>13</v>
      </c>
      <c r="D161" s="47" t="s">
        <v>31</v>
      </c>
      <c r="E161" s="47" t="s">
        <v>113</v>
      </c>
      <c r="F161" s="47" t="s">
        <v>304</v>
      </c>
      <c r="G161" s="47" t="s">
        <v>38</v>
      </c>
      <c r="H161" s="47" t="s">
        <v>22</v>
      </c>
      <c r="I161" s="24" t="s">
        <v>129</v>
      </c>
      <c r="J161" s="78" t="s">
        <v>305</v>
      </c>
      <c r="K161" s="70">
        <v>2390000</v>
      </c>
      <c r="L161" s="71">
        <v>2390000</v>
      </c>
    </row>
    <row r="162" spans="1:12" ht="45.75" customHeight="1">
      <c r="A162" s="23">
        <v>146</v>
      </c>
      <c r="B162" s="47" t="s">
        <v>55</v>
      </c>
      <c r="C162" s="47" t="s">
        <v>13</v>
      </c>
      <c r="D162" s="47" t="s">
        <v>31</v>
      </c>
      <c r="E162" s="47" t="s">
        <v>113</v>
      </c>
      <c r="F162" s="47" t="s">
        <v>114</v>
      </c>
      <c r="G162" s="47" t="s">
        <v>38</v>
      </c>
      <c r="H162" s="47" t="s">
        <v>22</v>
      </c>
      <c r="I162" s="24" t="s">
        <v>129</v>
      </c>
      <c r="J162" s="35" t="s">
        <v>237</v>
      </c>
      <c r="K162" s="70">
        <v>1253000</v>
      </c>
      <c r="L162" s="71">
        <v>1253000</v>
      </c>
    </row>
    <row r="163" spans="1:12" ht="63.75" customHeight="1">
      <c r="A163" s="23">
        <v>147</v>
      </c>
      <c r="B163" s="47" t="s">
        <v>55</v>
      </c>
      <c r="C163" s="47" t="s">
        <v>13</v>
      </c>
      <c r="D163" s="47" t="s">
        <v>31</v>
      </c>
      <c r="E163" s="47" t="s">
        <v>113</v>
      </c>
      <c r="F163" s="47" t="s">
        <v>44</v>
      </c>
      <c r="G163" s="47" t="s">
        <v>38</v>
      </c>
      <c r="H163" s="47" t="s">
        <v>22</v>
      </c>
      <c r="I163" s="24" t="s">
        <v>129</v>
      </c>
      <c r="J163" s="35" t="s">
        <v>238</v>
      </c>
      <c r="K163" s="70">
        <v>8600</v>
      </c>
      <c r="L163" s="71">
        <v>0</v>
      </c>
    </row>
    <row r="164" spans="1:12" ht="63.75" customHeight="1">
      <c r="A164" s="23">
        <v>148</v>
      </c>
      <c r="B164" s="61" t="s">
        <v>55</v>
      </c>
      <c r="C164" s="61" t="s">
        <v>13</v>
      </c>
      <c r="D164" s="61" t="s">
        <v>31</v>
      </c>
      <c r="E164" s="61" t="s">
        <v>113</v>
      </c>
      <c r="F164" s="61" t="s">
        <v>252</v>
      </c>
      <c r="G164" s="61" t="s">
        <v>38</v>
      </c>
      <c r="H164" s="61" t="s">
        <v>22</v>
      </c>
      <c r="I164" s="62" t="s">
        <v>129</v>
      </c>
      <c r="J164" s="63" t="s">
        <v>253</v>
      </c>
      <c r="K164" s="71">
        <v>48088</v>
      </c>
      <c r="L164" s="71">
        <v>48088</v>
      </c>
    </row>
    <row r="165" spans="1:12" ht="24.75" customHeight="1">
      <c r="A165" s="23">
        <v>149</v>
      </c>
      <c r="B165" s="47" t="s">
        <v>55</v>
      </c>
      <c r="C165" s="47" t="s">
        <v>13</v>
      </c>
      <c r="D165" s="47" t="s">
        <v>31</v>
      </c>
      <c r="E165" s="47" t="s">
        <v>73</v>
      </c>
      <c r="F165" s="47" t="s">
        <v>20</v>
      </c>
      <c r="G165" s="47" t="s">
        <v>21</v>
      </c>
      <c r="H165" s="47" t="s">
        <v>22</v>
      </c>
      <c r="I165" s="24" t="s">
        <v>129</v>
      </c>
      <c r="J165" s="48" t="s">
        <v>98</v>
      </c>
      <c r="K165" s="70">
        <f>K166+K168+K169</f>
        <v>23556067</v>
      </c>
      <c r="L165" s="71">
        <f>L166+L168+L169</f>
        <v>23205456.76</v>
      </c>
    </row>
    <row r="166" spans="1:12" ht="66.75" customHeight="1">
      <c r="A166" s="23">
        <v>150</v>
      </c>
      <c r="B166" s="51" t="s">
        <v>55</v>
      </c>
      <c r="C166" s="51" t="s">
        <v>13</v>
      </c>
      <c r="D166" s="51" t="s">
        <v>31</v>
      </c>
      <c r="E166" s="51" t="s">
        <v>73</v>
      </c>
      <c r="F166" s="51" t="s">
        <v>0</v>
      </c>
      <c r="G166" s="51" t="s">
        <v>21</v>
      </c>
      <c r="H166" s="51" t="s">
        <v>22</v>
      </c>
      <c r="I166" s="28" t="s">
        <v>129</v>
      </c>
      <c r="J166" s="59" t="s">
        <v>99</v>
      </c>
      <c r="K166" s="72">
        <f>K167</f>
        <v>2002079</v>
      </c>
      <c r="L166" s="101">
        <f>L167</f>
        <v>2002079</v>
      </c>
    </row>
    <row r="167" spans="1:12" ht="78" customHeight="1">
      <c r="A167" s="23">
        <v>151</v>
      </c>
      <c r="B167" s="51" t="s">
        <v>55</v>
      </c>
      <c r="C167" s="51" t="s">
        <v>13</v>
      </c>
      <c r="D167" s="51" t="s">
        <v>31</v>
      </c>
      <c r="E167" s="51" t="s">
        <v>73</v>
      </c>
      <c r="F167" s="51" t="s">
        <v>0</v>
      </c>
      <c r="G167" s="51" t="s">
        <v>38</v>
      </c>
      <c r="H167" s="51" t="s">
        <v>22</v>
      </c>
      <c r="I167" s="28" t="s">
        <v>129</v>
      </c>
      <c r="J167" s="35" t="s">
        <v>97</v>
      </c>
      <c r="K167" s="69">
        <v>2002079</v>
      </c>
      <c r="L167" s="68">
        <v>2002079</v>
      </c>
    </row>
    <row r="168" spans="1:12" ht="68.25" customHeight="1">
      <c r="A168" s="23">
        <v>152</v>
      </c>
      <c r="B168" s="64" t="s">
        <v>55</v>
      </c>
      <c r="C168" s="64" t="s">
        <v>13</v>
      </c>
      <c r="D168" s="64" t="s">
        <v>31</v>
      </c>
      <c r="E168" s="64" t="s">
        <v>254</v>
      </c>
      <c r="F168" s="64" t="s">
        <v>255</v>
      </c>
      <c r="G168" s="64" t="s">
        <v>38</v>
      </c>
      <c r="H168" s="64" t="s">
        <v>22</v>
      </c>
      <c r="I168" s="65" t="s">
        <v>129</v>
      </c>
      <c r="J168" s="66" t="s">
        <v>256</v>
      </c>
      <c r="K168" s="68">
        <v>20097268</v>
      </c>
      <c r="L168" s="68">
        <v>19915707.76</v>
      </c>
    </row>
    <row r="169" spans="1:12" ht="41.25" customHeight="1">
      <c r="A169" s="23">
        <v>153</v>
      </c>
      <c r="B169" s="64" t="s">
        <v>55</v>
      </c>
      <c r="C169" s="64" t="s">
        <v>13</v>
      </c>
      <c r="D169" s="64" t="s">
        <v>31</v>
      </c>
      <c r="E169" s="64" t="s">
        <v>298</v>
      </c>
      <c r="F169" s="64" t="s">
        <v>80</v>
      </c>
      <c r="G169" s="64" t="s">
        <v>38</v>
      </c>
      <c r="H169" s="64" t="s">
        <v>22</v>
      </c>
      <c r="I169" s="65" t="s">
        <v>129</v>
      </c>
      <c r="J169" s="66" t="s">
        <v>303</v>
      </c>
      <c r="K169" s="71">
        <f>K170+K171+K172</f>
        <v>1456720</v>
      </c>
      <c r="L169" s="71">
        <f>L170+L171+L172</f>
        <v>1287670</v>
      </c>
    </row>
    <row r="170" spans="1:12" ht="68.25" customHeight="1">
      <c r="A170" s="23">
        <v>154</v>
      </c>
      <c r="B170" s="64" t="s">
        <v>55</v>
      </c>
      <c r="C170" s="64" t="s">
        <v>13</v>
      </c>
      <c r="D170" s="64" t="s">
        <v>31</v>
      </c>
      <c r="E170" s="64" t="s">
        <v>298</v>
      </c>
      <c r="F170" s="64" t="s">
        <v>80</v>
      </c>
      <c r="G170" s="64" t="s">
        <v>38</v>
      </c>
      <c r="H170" s="64" t="s">
        <v>299</v>
      </c>
      <c r="I170" s="65" t="s">
        <v>129</v>
      </c>
      <c r="J170" s="78" t="s">
        <v>300</v>
      </c>
      <c r="K170" s="68">
        <v>212720</v>
      </c>
      <c r="L170" s="68">
        <v>212720</v>
      </c>
    </row>
    <row r="171" spans="1:12" ht="68.25" customHeight="1">
      <c r="A171" s="23">
        <v>155</v>
      </c>
      <c r="B171" s="64" t="s">
        <v>55</v>
      </c>
      <c r="C171" s="64" t="s">
        <v>13</v>
      </c>
      <c r="D171" s="64" t="s">
        <v>31</v>
      </c>
      <c r="E171" s="64" t="s">
        <v>298</v>
      </c>
      <c r="F171" s="64" t="s">
        <v>80</v>
      </c>
      <c r="G171" s="64" t="s">
        <v>38</v>
      </c>
      <c r="H171" s="64" t="s">
        <v>328</v>
      </c>
      <c r="I171" s="65" t="s">
        <v>129</v>
      </c>
      <c r="J171" s="78" t="s">
        <v>329</v>
      </c>
      <c r="K171" s="68">
        <v>231000</v>
      </c>
      <c r="L171" s="68">
        <v>61950</v>
      </c>
    </row>
    <row r="172" spans="1:12" ht="52.5" customHeight="1">
      <c r="A172" s="23">
        <v>156</v>
      </c>
      <c r="B172" s="64" t="s">
        <v>55</v>
      </c>
      <c r="C172" s="64" t="s">
        <v>13</v>
      </c>
      <c r="D172" s="64" t="s">
        <v>31</v>
      </c>
      <c r="E172" s="64" t="s">
        <v>298</v>
      </c>
      <c r="F172" s="64" t="s">
        <v>80</v>
      </c>
      <c r="G172" s="64" t="s">
        <v>38</v>
      </c>
      <c r="H172" s="64" t="s">
        <v>301</v>
      </c>
      <c r="I172" s="65" t="s">
        <v>129</v>
      </c>
      <c r="J172" s="78" t="s">
        <v>302</v>
      </c>
      <c r="K172" s="68">
        <v>1013000</v>
      </c>
      <c r="L172" s="68">
        <v>1013000</v>
      </c>
    </row>
    <row r="173" spans="1:12" ht="99" customHeight="1">
      <c r="A173" s="23">
        <v>157</v>
      </c>
      <c r="B173" s="61" t="s">
        <v>20</v>
      </c>
      <c r="C173" s="61" t="s">
        <v>13</v>
      </c>
      <c r="D173" s="61" t="s">
        <v>261</v>
      </c>
      <c r="E173" s="61" t="s">
        <v>21</v>
      </c>
      <c r="F173" s="61" t="s">
        <v>20</v>
      </c>
      <c r="G173" s="61" t="s">
        <v>21</v>
      </c>
      <c r="H173" s="61" t="s">
        <v>22</v>
      </c>
      <c r="I173" s="62" t="s">
        <v>129</v>
      </c>
      <c r="J173" s="73" t="s">
        <v>262</v>
      </c>
      <c r="K173" s="71">
        <f>K174</f>
        <v>1925772.29</v>
      </c>
      <c r="L173" s="71">
        <f>L174</f>
        <v>1925772.29</v>
      </c>
    </row>
    <row r="174" spans="1:12" ht="34.5" customHeight="1">
      <c r="A174" s="23">
        <v>158</v>
      </c>
      <c r="B174" s="64" t="s">
        <v>55</v>
      </c>
      <c r="C174" s="64" t="s">
        <v>13</v>
      </c>
      <c r="D174" s="64" t="s">
        <v>261</v>
      </c>
      <c r="E174" s="64" t="s">
        <v>38</v>
      </c>
      <c r="F174" s="64" t="s">
        <v>20</v>
      </c>
      <c r="G174" s="64" t="s">
        <v>38</v>
      </c>
      <c r="H174" s="64" t="s">
        <v>22</v>
      </c>
      <c r="I174" s="65" t="s">
        <v>129</v>
      </c>
      <c r="J174" s="66" t="s">
        <v>263</v>
      </c>
      <c r="K174" s="68">
        <f>K175+K176</f>
        <v>1925772.29</v>
      </c>
      <c r="L174" s="68">
        <f>L175+L176</f>
        <v>1925772.29</v>
      </c>
    </row>
    <row r="175" spans="1:12" ht="54" customHeight="1">
      <c r="A175" s="23">
        <v>159</v>
      </c>
      <c r="B175" s="64" t="s">
        <v>55</v>
      </c>
      <c r="C175" s="64" t="s">
        <v>13</v>
      </c>
      <c r="D175" s="64" t="s">
        <v>261</v>
      </c>
      <c r="E175" s="64" t="s">
        <v>38</v>
      </c>
      <c r="F175" s="64" t="s">
        <v>29</v>
      </c>
      <c r="G175" s="64" t="s">
        <v>38</v>
      </c>
      <c r="H175" s="64" t="s">
        <v>22</v>
      </c>
      <c r="I175" s="65" t="s">
        <v>129</v>
      </c>
      <c r="J175" s="66" t="s">
        <v>264</v>
      </c>
      <c r="K175" s="68">
        <v>1685465.29</v>
      </c>
      <c r="L175" s="68">
        <v>1685465.29</v>
      </c>
    </row>
    <row r="176" spans="1:12" ht="37.5" customHeight="1">
      <c r="A176" s="23">
        <v>160</v>
      </c>
      <c r="B176" s="64" t="s">
        <v>55</v>
      </c>
      <c r="C176" s="64" t="s">
        <v>13</v>
      </c>
      <c r="D176" s="64" t="s">
        <v>261</v>
      </c>
      <c r="E176" s="64" t="s">
        <v>38</v>
      </c>
      <c r="F176" s="64" t="s">
        <v>61</v>
      </c>
      <c r="G176" s="64" t="s">
        <v>38</v>
      </c>
      <c r="H176" s="64" t="s">
        <v>22</v>
      </c>
      <c r="I176" s="65" t="s">
        <v>129</v>
      </c>
      <c r="J176" s="74" t="s">
        <v>271</v>
      </c>
      <c r="K176" s="68">
        <v>240307</v>
      </c>
      <c r="L176" s="68">
        <v>240307</v>
      </c>
    </row>
    <row r="177" spans="1:12" ht="67.5" customHeight="1">
      <c r="A177" s="23">
        <v>161</v>
      </c>
      <c r="B177" s="61" t="s">
        <v>20</v>
      </c>
      <c r="C177" s="61" t="s">
        <v>13</v>
      </c>
      <c r="D177" s="61" t="s">
        <v>180</v>
      </c>
      <c r="E177" s="61" t="s">
        <v>21</v>
      </c>
      <c r="F177" s="61" t="s">
        <v>20</v>
      </c>
      <c r="G177" s="61" t="s">
        <v>21</v>
      </c>
      <c r="H177" s="61" t="s">
        <v>22</v>
      </c>
      <c r="I177" s="62" t="s">
        <v>20</v>
      </c>
      <c r="J177" s="73" t="s">
        <v>265</v>
      </c>
      <c r="K177" s="71">
        <f>K178</f>
        <v>-6552714.66</v>
      </c>
      <c r="L177" s="71">
        <f>L178</f>
        <v>-6552714.66</v>
      </c>
    </row>
    <row r="178" spans="1:12" ht="62.25" customHeight="1">
      <c r="A178" s="23">
        <v>162</v>
      </c>
      <c r="B178" s="64" t="s">
        <v>55</v>
      </c>
      <c r="C178" s="64" t="s">
        <v>13</v>
      </c>
      <c r="D178" s="64" t="s">
        <v>180</v>
      </c>
      <c r="E178" s="64" t="s">
        <v>21</v>
      </c>
      <c r="F178" s="64" t="s">
        <v>20</v>
      </c>
      <c r="G178" s="64" t="s">
        <v>38</v>
      </c>
      <c r="H178" s="64" t="s">
        <v>22</v>
      </c>
      <c r="I178" s="65" t="s">
        <v>129</v>
      </c>
      <c r="J178" s="66" t="s">
        <v>266</v>
      </c>
      <c r="K178" s="68">
        <f>K179</f>
        <v>-6552714.66</v>
      </c>
      <c r="L178" s="68">
        <f>L179</f>
        <v>-6552714.66</v>
      </c>
    </row>
    <row r="179" spans="1:12" ht="64.5" customHeight="1">
      <c r="A179" s="23">
        <v>163</v>
      </c>
      <c r="B179" s="64" t="s">
        <v>55</v>
      </c>
      <c r="C179" s="64" t="s">
        <v>13</v>
      </c>
      <c r="D179" s="64" t="s">
        <v>180</v>
      </c>
      <c r="E179" s="64" t="s">
        <v>267</v>
      </c>
      <c r="F179" s="64" t="s">
        <v>29</v>
      </c>
      <c r="G179" s="64" t="s">
        <v>38</v>
      </c>
      <c r="H179" s="64" t="s">
        <v>22</v>
      </c>
      <c r="I179" s="65" t="s">
        <v>129</v>
      </c>
      <c r="J179" s="66" t="s">
        <v>268</v>
      </c>
      <c r="K179" s="68">
        <v>-6552714.66</v>
      </c>
      <c r="L179" s="68">
        <v>-6552714.66</v>
      </c>
    </row>
    <row r="180" spans="1:12" ht="15.75">
      <c r="A180" s="23">
        <v>164</v>
      </c>
      <c r="B180" s="51"/>
      <c r="C180" s="51"/>
      <c r="D180" s="51"/>
      <c r="E180" s="51"/>
      <c r="F180" s="51"/>
      <c r="G180" s="51"/>
      <c r="H180" s="51"/>
      <c r="I180" s="51"/>
      <c r="J180" s="60"/>
      <c r="K180" s="27">
        <f>K17+K106</f>
        <v>1024340221.35</v>
      </c>
      <c r="L180" s="1">
        <f>L17+L106</f>
        <v>1023307450.55</v>
      </c>
    </row>
  </sheetData>
  <sheetProtection/>
  <mergeCells count="8">
    <mergeCell ref="B13:I13"/>
    <mergeCell ref="A11:L11"/>
    <mergeCell ref="K13:K15"/>
    <mergeCell ref="L13:L15"/>
    <mergeCell ref="A13:A15"/>
    <mergeCell ref="J13:J15"/>
    <mergeCell ref="B14:B15"/>
    <mergeCell ref="C14:G14"/>
  </mergeCells>
  <hyperlinks>
    <hyperlink ref="J26" r:id="rId1" display="consultantplus://offline/ref=DB53FF8F440AC163A5F4FE404E21C8452920C5561381654083217633B6B821093ADF3A12D4005BFB47A670043B2BDCFC875FD95A43F6A5X639C"/>
    <hyperlink ref="J79" r:id="rId2" display="consultantplus://offline/ref=4F03AFCCD81F95ED08361C5FBDD048C7E6E0AE3455BCA46423F58DEB989E2D23BD58190178B8B4448D10A66A6072F0377BE96A4BDC876082YA35C"/>
    <hyperlink ref="J80" r:id="rId3" display="consultantplus://offline/ref=4F03AFCCD81F95ED08361C5FBDD048C7E6E0AE3455BCA46423F58DEB989E2D23BD58190178B8B4448D10A66A6072F0377BE96A4BDC876082YA35C"/>
    <hyperlink ref="J93" r:id="rId4" display="consultantplus://offline/ref=4F03AFCCD81F95ED08361C5FBDD048C7E6E0AE3455BCA46423F58DEB989E2D23BD58190178B9B04A8C10A66A6072F0377BE96A4BDC876082YA35C"/>
    <hyperlink ref="J94" r:id="rId5" display="consultantplus://offline/ref=4F03AFCCD81F95ED08361C5FBDD048C7E6E0AE3455BCA46423F58DEB989E2D23BD58190178B9B04A8C10A66A6072F0377BE96A4BDC876082YA35C"/>
    <hyperlink ref="J91" r:id="rId6" display="consultantplus://offline/ref=4F03AFCCD81F95ED08361C5FBDD048C7E6E0AE3455BCA46423F58DEB989E2D23BD58190178B9B14B8F10A66A6072F0377BE96A4BDC876082YA35C"/>
    <hyperlink ref="J92" r:id="rId7" display="consultantplus://offline/ref=4F03AFCCD81F95ED08361C5FBDD048C7E6E0AE3455BCA46423F58DEB989E2D23BD58190178B9B14B8F10A66A6072F0377BE96A4BDC876082YA35C"/>
  </hyperlinks>
  <printOptions/>
  <pageMargins left="1.1811023622047245" right="0.3937007874015748" top="0.5905511811023623" bottom="0.5905511811023623" header="0.3937007874015748" footer="0.3937007874015748"/>
  <pageSetup firstPageNumber="89" useFirstPageNumber="1" fitToHeight="2" horizontalDpi="600" verticalDpi="600" orientation="portrait" paperSize="9" scale="6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2021-12-09T01:46:11Z</cp:lastPrinted>
  <dcterms:created xsi:type="dcterms:W3CDTF">2008-10-12T16:12:10Z</dcterms:created>
  <dcterms:modified xsi:type="dcterms:W3CDTF">2023-12-11T04:36:08Z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