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3'!$C$6:$C$67</definedName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<sst xmlns="http://schemas.openxmlformats.org/spreadsheetml/2006/main" count="5634" uniqueCount="1126">
  <si>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</si>
  <si>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</si>
  <si>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</si>
  <si>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</si>
  <si>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</si>
  <si>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</si>
  <si>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</si>
  <si>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</si>
  <si>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</si>
  <si>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</si>
  <si>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</si>
  <si>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</si>
  <si>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</si>
  <si>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</si>
  <si>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</si>
  <si>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</si>
  <si>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</si>
  <si>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</si>
  <si>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</si>
  <si>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</si>
  <si>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</si>
  <si>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</si>
  <si>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</si>
  <si>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</si>
  <si>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</si>
  <si>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</si>
  <si>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</si>
  <si>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</si>
  <si>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</si>
  <si>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</si>
  <si>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</si>
  <si>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</si>
  <si>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</si>
  <si>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</si>
  <si>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</si>
  <si>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</si>
  <si>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</si>
  <si>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</si>
  <si>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</si>
  <si>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</si>
  <si>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</si>
  <si>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</si>
  <si>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</si>
  <si>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</si>
  <si>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</si>
  <si>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</si>
  <si>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</si>
  <si>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</si>
  <si>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</si>
  <si>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</si>
  <si>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</si>
  <si>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</si>
  <si>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</si>
  <si>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</si>
  <si>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</si>
  <si>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</si>
  <si>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</si>
  <si>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</si>
  <si>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</si>
  <si>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</si>
  <si>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</si>
  <si>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</si>
  <si>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</si>
  <si>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</si>
  <si>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</si>
  <si>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</si>
  <si>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</si>
  <si>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</si>
  <si>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</si>
  <si>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</si>
  <si>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</si>
  <si>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</si>
  <si>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</si>
  <si>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</si>
  <si>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</si>
  <si>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</si>
  <si>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</si>
  <si>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</si>
  <si>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</si>
  <si>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</si>
  <si>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</si>
  <si>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</si>
  <si>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</si>
  <si>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</si>
  <si>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</si>
  <si>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</si>
  <si>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</si>
  <si>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</si>
  <si>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</si>
  <si>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</si>
  <si>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</si>
  <si>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</si>
  <si>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</si>
  <si>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</si>
  <si>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</si>
  <si>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</si>
  <si>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</si>
  <si>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</si>
  <si>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</si>
  <si>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</si>
  <si>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</si>
  <si>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</si>
  <si>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</si>
  <si>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</si>
  <si>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</si>
  <si>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</si>
  <si>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</si>
  <si>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</si>
  <si>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</si>
  <si>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</si>
  <si>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</si>
  <si>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</si>
  <si>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</si>
  <si>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</si>
  <si>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</si>
  <si>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</si>
  <si>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</si>
  <si>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</si>
  <si>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</si>
  <si>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</si>
  <si>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</si>
  <si>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</si>
  <si>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</si>
  <si>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</si>
  <si>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</si>
  <si>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</si>
  <si>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</si>
  <si>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</si>
  <si>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</si>
  <si>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</si>
  <si>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</si>
  <si>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</si>
  <si>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</si>
  <si>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</si>
  <si>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</si>
  <si>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</si>
  <si>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</si>
  <si>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</si>
  <si>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</si>
  <si>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</si>
  <si>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</si>
  <si>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</si>
  <si>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</si>
  <si>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</si>
  <si>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</si>
  <si>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</si>
  <si>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</si>
  <si>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</si>
  <si>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</si>
  <si>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</si>
  <si>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</si>
  <si>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</si>
  <si>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</si>
  <si>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</si>
  <si>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</si>
  <si>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</si>
  <si>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</si>
  <si>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</si>
  <si>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</si>
  <si>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</si>
  <si>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</si>
  <si>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</si>
  <si>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</si>
  <si>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</si>
  <si>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</si>
  <si>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</si>
  <si>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</si>
  <si>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</si>
  <si>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</si>
  <si>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</si>
  <si>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</si>
  <si>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</si>
  <si>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</si>
  <si>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</si>
  <si>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</si>
  <si>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</si>
  <si>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</si>
  <si>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</si>
  <si>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</si>
  <si>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</si>
  <si>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</si>
  <si>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</si>
  <si>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</si>
  <si>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</si>
  <si>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</si>
  <si>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</si>
  <si>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</si>
  <si>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</si>
  <si>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</si>
  <si>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</si>
  <si>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</si>
  <si>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</si>
  <si>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</si>
  <si>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</si>
  <si>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</si>
  <si>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</si>
  <si>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</si>
  <si>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</si>
  <si>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</si>
  <si>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</si>
  <si>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</si>
  <si>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</si>
  <si>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</si>
  <si>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</si>
  <si>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</si>
  <si>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</si>
  <si>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</si>
  <si>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</si>
  <si>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</si>
  <si>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</si>
  <si>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</si>
  <si>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</si>
  <si>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</si>
  <si>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</si>
  <si>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</si>
  <si>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</si>
  <si>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</si>
  <si>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</si>
  <si>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</si>
  <si>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</si>
  <si>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</si>
  <si>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</si>
  <si>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</si>
  <si>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</si>
  <si>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</si>
  <si>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</si>
  <si>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</si>
  <si>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</si>
  <si>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</si>
  <si>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</si>
  <si>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</si>
  <si>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</si>
  <si>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</si>
  <si>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</si>
  <si>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</si>
  <si>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</si>
  <si>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</si>
  <si>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</si>
  <si>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</si>
  <si>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</si>
  <si>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</si>
  <si>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</si>
  <si>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</si>
  <si>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</si>
  <si>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</si>
  <si>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</si>
  <si>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</si>
  <si>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</si>
  <si>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</si>
  <si>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</si>
  <si>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</si>
  <si>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</si>
  <si>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</si>
  <si>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</si>
  <si>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</si>
  <si>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</si>
  <si>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</si>
  <si>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</si>
  <si>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</si>
  <si>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</si>
  <si>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</si>
  <si>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</si>
  <si>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</si>
  <si>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</si>
  <si>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</si>
  <si>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</si>
  <si>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</si>
  <si>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</si>
  <si>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</si>
  <si>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</si>
  <si>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</si>
  <si>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</si>
  <si>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</si>
  <si>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</si>
  <si>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</si>
  <si>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</si>
  <si>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</si>
  <si>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</si>
  <si>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</si>
  <si>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</si>
  <si>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</si>
  <si>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</si>
  <si>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</si>
  <si>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</si>
  <si>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</si>
  <si>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</si>
  <si>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</si>
  <si>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</si>
  <si>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</si>
  <si>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</si>
  <si>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</si>
  <si>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</si>
  <si>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</si>
  <si>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</si>
  <si>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</si>
  <si>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</si>
  <si>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</si>
  <si>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</si>
  <si>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</si>
  <si>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</si>
  <si>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</si>
  <si>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</si>
  <si>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</si>
  <si>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</si>
  <si>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</si>
  <si>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</si>
  <si>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</si>
  <si>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</si>
  <si>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</si>
  <si>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</si>
  <si>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</si>
  <si>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</si>
  <si>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</si>
  <si>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</si>
  <si>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</si>
  <si>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</si>
  <si>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</si>
  <si>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</si>
  <si>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</si>
  <si>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</si>
  <si>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</si>
  <si>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</si>
  <si>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</si>
  <si>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</si>
  <si>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</si>
  <si>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</si>
  <si>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</si>
  <si>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</si>
  <si>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</si>
  <si>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</si>
  <si>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</si>
  <si>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</si>
  <si>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</si>
  <si>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</si>
  <si>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</si>
  <si>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</si>
  <si>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</si>
  <si>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</si>
  <si>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</si>
  <si>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</si>
  <si>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</si>
  <si>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</si>
  <si>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</si>
  <si>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</si>
  <si>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</si>
  <si>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</si>
  <si>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</si>
  <si>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</si>
  <si>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</si>
  <si>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</si>
  <si>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</si>
  <si>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</si>
  <si>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</si>
  <si>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</si>
  <si>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</si>
  <si>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</si>
  <si>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</si>
  <si>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</si>
  <si>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</si>
  <si>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</si>
  <si>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</si>
  <si>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</si>
  <si>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</si>
  <si>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</si>
  <si>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</si>
  <si>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</si>
  <si>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</si>
  <si>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</si>
  <si>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</si>
  <si>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</si>
  <si>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</si>
  <si>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</si>
  <si>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</si>
  <si>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</si>
  <si>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</si>
  <si>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</si>
  <si>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</si>
  <si>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</si>
  <si>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</si>
  <si>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</si>
  <si>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</si>
  <si>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</si>
  <si>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</si>
  <si>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</si>
  <si>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</si>
  <si>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</si>
  <si>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</si>
  <si>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</si>
  <si>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</si>
  <si>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</si>
  <si>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</si>
  <si>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</si>
  <si>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</si>
  <si>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</si>
  <si>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</si>
  <si>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</si>
  <si>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</si>
  <si>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</si>
  <si>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</si>
  <si>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</si>
  <si>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</si>
  <si>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</si>
  <si>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</si>
  <si>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</si>
  <si>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</si>
  <si>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</si>
  <si>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</si>
  <si>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</si>
  <si>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</si>
  <si>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</si>
  <si>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</si>
  <si>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</si>
  <si>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</si>
  <si>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</si>
  <si>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</si>
  <si>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</si>
  <si>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</si>
  <si>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</si>
  <si>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</si>
  <si>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</si>
  <si>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</si>
  <si>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</si>
  <si>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</si>
  <si>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</si>
  <si>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</si>
  <si>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</si>
  <si>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</si>
  <si>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</si>
  <si>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</si>
  <si>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</si>
  <si>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</si>
  <si>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</si>
  <si>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</si>
  <si>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</si>
  <si>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</si>
  <si>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</si>
  <si>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</si>
  <si>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</si>
  <si>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</si>
  <si>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</si>
  <si>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</si>
  <si>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</si>
  <si>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</si>
  <si>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</si>
  <si>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</si>
  <si>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</si>
  <si>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</si>
  <si>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</si>
  <si>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</si>
  <si>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</si>
  <si>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</si>
  <si>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</si>
  <si>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</si>
  <si>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</si>
  <si>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</si>
  <si>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</si>
  <si>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</si>
  <si>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</si>
  <si>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</si>
  <si>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</si>
  <si>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</si>
  <si>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</si>
  <si>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</si>
  <si>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</si>
  <si>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</si>
  <si>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</si>
  <si>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</si>
  <si>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</si>
  <si>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</si>
  <si>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</si>
  <si>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</si>
  <si>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</si>
  <si>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</si>
  <si>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</si>
  <si>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</si>
  <si>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</si>
  <si>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</si>
  <si>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</si>
  <si>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</si>
  <si>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</si>
  <si>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</si>
  <si>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</si>
  <si>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</si>
  <si>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</si>
  <si>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</si>
  <si>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</si>
  <si>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</si>
  <si>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</si>
  <si>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</si>
  <si>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</si>
  <si>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</si>
  <si>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</si>
  <si>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</si>
  <si>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</si>
  <si>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</si>
  <si>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</si>
  <si>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</si>
  <si>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</si>
  <si>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</si>
  <si>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</si>
  <si>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</si>
  <si>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</si>
  <si>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</si>
  <si>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</si>
  <si>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</si>
  <si>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</si>
  <si>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</si>
  <si>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</si>
  <si>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</si>
  <si>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</si>
  <si>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</si>
  <si>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</si>
  <si>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</si>
  <si>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</si>
  <si>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</si>
  <si>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</si>
  <si>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</si>
  <si>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</si>
  <si>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</si>
  <si>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</si>
  <si>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</si>
  <si>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</si>
  <si>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</si>
  <si>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</si>
  <si>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</si>
  <si>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</si>
  <si>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</si>
  <si>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</si>
  <si>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</si>
  <si>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</si>
  <si>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</si>
  <si>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</si>
  <si>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</si>
  <si>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</si>
  <si>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</si>
  <si>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</si>
  <si>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</si>
  <si>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</si>
  <si>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</si>
  <si>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</si>
  <si>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</si>
  <si>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</si>
  <si>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</si>
  <si>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</si>
  <si>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</si>
  <si>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</si>
  <si>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</si>
  <si>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</si>
  <si>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</si>
  <si>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</si>
  <si>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</si>
  <si>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</si>
  <si>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</si>
  <si>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</si>
  <si>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</si>
  <si>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</si>
  <si>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</si>
  <si>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</si>
  <si>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</si>
  <si>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</si>
  <si>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</si>
  <si>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</si>
  <si>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</si>
  <si>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</si>
  <si>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</si>
  <si>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</si>
  <si>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</si>
  <si>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</si>
  <si>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</si>
  <si>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</si>
  <si>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</si>
  <si>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</si>
  <si>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</si>
  <si>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</si>
  <si>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</si>
  <si>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</si>
  <si>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</si>
  <si>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</si>
  <si>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</si>
  <si>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</si>
  <si>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</si>
  <si>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</si>
  <si>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</si>
  <si>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</si>
  <si>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</si>
  <si>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</si>
  <si>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</si>
  <si>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</si>
  <si>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</si>
  <si>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</si>
  <si>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</si>
  <si>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</si>
  <si>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</si>
  <si>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</si>
  <si>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</si>
  <si>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</si>
  <si>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</si>
  <si>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</si>
  <si>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</si>
  <si>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</si>
  <si>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</si>
  <si>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</si>
  <si>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</si>
  <si>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</si>
  <si>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</si>
  <si>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</si>
  <si>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</si>
  <si>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</si>
  <si>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</si>
  <si>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</si>
  <si>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</si>
  <si>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</si>
  <si>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</si>
  <si>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</si>
  <si>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</si>
  <si>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</si>
  <si>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</si>
  <si>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</si>
  <si>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</si>
  <si>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</si>
  <si>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</si>
  <si>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</si>
  <si>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</si>
  <si>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</si>
  <si>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</si>
  <si>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</si>
  <si>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</si>
  <si>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</si>
  <si>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</si>
  <si>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</si>
  <si>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</si>
  <si>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</si>
  <si>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</si>
  <si>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</si>
  <si>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</si>
  <si>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</si>
  <si>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</si>
  <si>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</si>
  <si>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</si>
  <si>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</si>
  <si>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</si>
  <si>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</si>
  <si>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</si>
  <si>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</si>
  <si>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</si>
  <si>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</si>
  <si>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</si>
  <si>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</si>
  <si>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</si>
  <si>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Нераспределенные средства в рамках непрограммных расходов отдельных органов исполнительной власти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</si>
  <si>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</si>
  <si>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</si>
  <si>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</si>
  <si>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</si>
  <si>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</si>
  <si>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</si>
  <si>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</si>
  <si>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</si>
  <si>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</si>
  <si>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</si>
  <si>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</si>
  <si>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</si>
  <si>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</si>
  <si>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</si>
  <si>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</si>
  <si>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</si>
  <si>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</si>
  <si>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</si>
  <si>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</si>
  <si>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</si>
  <si>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</si>
  <si>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</si>
  <si>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</si>
  <si>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</si>
  <si>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</si>
  <si>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</si>
  <si>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</si>
  <si>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</si>
  <si>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</si>
  <si>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</si>
  <si>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</si>
  <si>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</si>
  <si>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</si>
  <si>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</si>
  <si>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</si>
  <si>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</si>
  <si>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</si>
  <si>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</si>
  <si>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</si>
  <si>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</si>
  <si>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</si>
  <si>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</si>
  <si>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</si>
  <si>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</si>
  <si>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</si>
  <si>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</si>
  <si>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</si>
  <si>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</si>
  <si>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</si>
  <si>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</si>
  <si>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</si>
  <si>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</si>
  <si>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</si>
  <si>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</si>
  <si>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</si>
  <si>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</si>
  <si>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</si>
  <si>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</si>
  <si>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</si>
  <si>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</si>
  <si>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</si>
  <si>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</si>
  <si>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</si>
  <si>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</si>
  <si>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</si>
  <si>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</si>
  <si>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</si>
  <si>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</si>
  <si>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</si>
  <si>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</si>
  <si>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</si>
  <si>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</si>
  <si>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</si>
  <si>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</si>
  <si>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</si>
  <si>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</si>
  <si>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</si>
  <si>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</si>
  <si>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</si>
  <si>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</si>
  <si>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</si>
  <si>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</si>
  <si>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</si>
  <si>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</si>
  <si>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</si>
  <si>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</si>
  <si>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</si>
  <si>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</si>
  <si>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</si>
  <si>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</si>
  <si>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</si>
  <si>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</si>
  <si>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</si>
  <si>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</si>
  <si>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</si>
  <si>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</si>
  <si>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</si>
  <si>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</si>
  <si>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</si>
  <si>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</si>
  <si>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</si>
  <si>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</si>
  <si>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</si>
  <si>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</si>
  <si>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</si>
  <si>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</si>
  <si>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</si>
  <si>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</si>
  <si>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</si>
  <si>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</si>
  <si>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</si>
  <si>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</si>
  <si>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</si>
  <si>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</si>
  <si>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</si>
  <si>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</si>
  <si>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</si>
  <si>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</si>
  <si>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</si>
  <si>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</si>
  <si>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</si>
  <si>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</si>
  <si>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</si>
  <si>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</si>
  <si>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</si>
  <si>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</si>
  <si>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</si>
  <si>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</si>
  <si>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</si>
  <si>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</si>
  <si>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</si>
  <si>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</si>
  <si>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</si>
  <si>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</si>
  <si>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</si>
  <si>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</si>
  <si>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</si>
  <si>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</si>
  <si>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</si>
  <si>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</si>
  <si>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</si>
  <si>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</si>
  <si>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</si>
  <si>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</si>
  <si>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</si>
  <si>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2200092030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</si>
  <si>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</si>
  <si>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</si>
  <si>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</si>
  <si>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</si>
  <si>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</si>
  <si>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</si>
  <si>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</si>
  <si>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</si>
  <si>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</si>
  <si>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</si>
  <si>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</si>
  <si>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</si>
  <si>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</si>
  <si>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</si>
  <si>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</si>
  <si>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</si>
  <si>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</si>
  <si>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</si>
  <si>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</si>
  <si>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</si>
  <si>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</si>
  <si>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</si>
  <si>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</si>
  <si>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</si>
  <si>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</si>
  <si>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</si>
  <si>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</si>
  <si>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</si>
  <si>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</si>
  <si>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</si>
  <si>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</si>
  <si>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</si>
  <si>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</si>
  <si>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</si>
  <si>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</si>
  <si>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</si>
  <si>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</si>
  <si>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</si>
  <si>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</si>
  <si>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</si>
  <si>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</si>
  <si>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</si>
  <si>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</si>
  <si>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</si>
  <si>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</si>
  <si>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</si>
  <si>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</si>
  <si>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</si>
  <si>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</si>
  <si>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</si>
  <si>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</si>
  <si>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</si>
  <si>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</si>
  <si>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</si>
  <si>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</si>
  <si>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</si>
  <si>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</si>
  <si>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</si>
  <si>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</si>
  <si>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</si>
  <si>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</si>
  <si>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</si>
  <si>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</si>
  <si>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</si>
  <si>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</si>
  <si>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</si>
  <si>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</si>
  <si>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</si>
  <si>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</si>
  <si>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</si>
  <si>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</si>
  <si>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</si>
  <si>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</si>
  <si>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</si>
  <si>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</si>
  <si>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</si>
  <si>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</si>
  <si>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</si>
  <si>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</si>
  <si>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</si>
  <si>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</si>
  <si>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</si>
  <si>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</si>
  <si>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</si>
  <si>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</si>
  <si>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</si>
  <si>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</si>
  <si>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</si>
  <si>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</si>
  <si>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</si>
  <si>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</si>
  <si>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         2023 год</t>
  </si>
  <si>
    <t>Сумма на 2024 год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</si>
  <si>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</si>
  <si>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</si>
  <si>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</si>
  <si>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</si>
  <si>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</si>
  <si>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</si>
  <si>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</si>
  <si>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</si>
  <si>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</si>
  <si>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</si>
  <si>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</si>
  <si>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</si>
  <si>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</si>
  <si>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</si>
  <si>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</si>
  <si>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</si>
  <si>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</si>
  <si>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</si>
  <si>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</si>
  <si>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</si>
  <si>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</si>
  <si>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</si>
  <si>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</si>
  <si>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</si>
  <si>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</si>
  <si>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</si>
  <si>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</si>
  <si>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</si>
  <si>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</si>
  <si>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</si>
  <si>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</si>
  <si>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</si>
  <si>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</si>
  <si>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</si>
  <si>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</si>
  <si>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</si>
  <si>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</si>
  <si>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</si>
  <si>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</si>
  <si>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</si>
  <si>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</si>
  <si>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</si>
  <si>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</si>
  <si>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>06100L5191</t>
  </si>
  <si>
    <t>0210006050</t>
  </si>
  <si>
    <t>Сумма на          2024 год</t>
  </si>
  <si>
    <t>Сумма на 2025 год</t>
  </si>
  <si>
    <t>Сумма на  2023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</si>
  <si>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2024 - 2025 годов</t>
  </si>
  <si>
    <t>на 2023 год и плановый период на 2024-2025 годов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</si>
  <si>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2023 год  и  плановый  период  2024 - 2025  годов</t>
  </si>
  <si>
    <t>Сумма на                    2025 год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</si>
  <si>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</si>
  <si>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</si>
  <si>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</si>
  <si>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</si>
  <si>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</si>
  <si>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</si>
  <si>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</si>
  <si>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</si>
  <si>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</si>
  <si>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</si>
  <si>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</si>
  <si>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</si>
  <si>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</si>
  <si>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</si>
  <si>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</si>
  <si>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</si>
  <si>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</si>
  <si>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</si>
  <si>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</si>
  <si>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</si>
  <si>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</si>
  <si>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</si>
  <si>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</si>
  <si>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</si>
  <si>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</si>
  <si>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</si>
  <si>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</si>
  <si>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            от   22.12.2022 № 23-146р </t>
  </si>
  <si>
    <t xml:space="preserve">        к решению районного</t>
  </si>
  <si>
    <t xml:space="preserve">       к решению районного</t>
  </si>
  <si>
    <t xml:space="preserve">       от  22.12.2022 № 23-146р </t>
  </si>
  <si>
    <t>22000L5991</t>
  </si>
  <si>
    <t>0505</t>
  </si>
  <si>
    <t>0110050500</t>
  </si>
  <si>
    <t>0510053030</t>
  </si>
  <si>
    <t>05100S5210</t>
  </si>
  <si>
    <t>051E151720</t>
  </si>
  <si>
    <t>051EВ51790</t>
  </si>
  <si>
    <t>061A154540</t>
  </si>
  <si>
    <t>0710074180</t>
  </si>
  <si>
    <t>10900S4120</t>
  </si>
  <si>
    <t>22000L2990</t>
  </si>
  <si>
    <t>0909</t>
  </si>
  <si>
    <t>22000S5550</t>
  </si>
  <si>
    <t>Подготовка проектов межевания земельных участков и на проведение кадастровых работ в рамках непрограммных расходов главы муниципального образования и местных администраций</t>
  </si>
  <si>
    <t>0110000000</t>
  </si>
  <si>
    <t>Другие вопросы в области жилищно-коммунального хозяйства</t>
  </si>
  <si>
    <t>Муниципальная программа "Реформирование и модернизация жилищно-коммунального хозяйства и  повышение энергетической эффективности "</t>
  </si>
  <si>
    <t>Муниципальная подпрограмма "Модернизация, реконструкция и капитальный ремонт объектов коммунальной инфраструктуры Ирбейского района"</t>
  </si>
  <si>
    <t>Мероприятия по повышению эксплуатационной надежности объектов коммунального назначения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</si>
  <si>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0110005050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</si>
  <si>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</si>
  <si>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</si>
  <si>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</si>
  <si>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</si>
  <si>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Создание модельных муниципальных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</si>
  <si>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Поддержка физкультурно-спортивных клубов по месту жительства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</si>
  <si>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Иные межбюджетные трансферты бюджетам муниципальных образований края на обеспечение первичных мер пожарной безопасности в рамках отдельных мероприятий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</si>
  <si>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 xml:space="preserve">Обустройство и восстановление воинских захоронений в рамках непрограммных расходов  исполнительной власти </t>
  </si>
  <si>
    <t>0900</t>
  </si>
  <si>
    <t>ЗДРАВООХРАНЕНИЕ</t>
  </si>
  <si>
    <t>Другие вопросы в области здравоохранения</t>
  </si>
  <si>
    <t xml:space="preserve">Непрограммные расходы 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</si>
  <si>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 в рамках непрограммных расходов исполнительной власти </t>
  </si>
  <si>
    <t>ЖИЛИЩНО_КОММУНАЛЬНОЕ ХОЗЯЙСТВО</t>
  </si>
  <si>
    <t xml:space="preserve">Здравоохранение </t>
  </si>
  <si>
    <t>490</t>
  </si>
  <si>
    <t>491</t>
  </si>
  <si>
    <t>492</t>
  </si>
  <si>
    <t>493</t>
  </si>
  <si>
    <t>494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</si>
  <si>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</si>
  <si>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</si>
  <si>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</si>
  <si>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</si>
  <si>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</si>
  <si>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</si>
  <si>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</si>
  <si>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</si>
  <si>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</si>
  <si>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</si>
  <si>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</si>
  <si>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</si>
  <si>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</si>
  <si>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</si>
  <si>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</si>
  <si>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</si>
  <si>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</si>
  <si>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</si>
  <si>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</si>
  <si>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</si>
  <si>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</si>
  <si>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</si>
  <si>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</si>
  <si>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</si>
  <si>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</si>
  <si>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</si>
  <si>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</si>
  <si>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</si>
  <si>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</si>
  <si>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</si>
  <si>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</si>
  <si>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</si>
  <si>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</si>
  <si>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</si>
  <si>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</si>
  <si>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</si>
  <si>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</si>
  <si>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</si>
  <si>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</si>
  <si>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</si>
  <si>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</si>
  <si>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</si>
  <si>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</si>
  <si>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</si>
  <si>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</si>
  <si>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</si>
  <si>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</si>
  <si>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</si>
  <si>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</si>
  <si>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</si>
  <si>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</si>
  <si>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</si>
  <si>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</si>
  <si>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0510008530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</si>
  <si>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</si>
  <si>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</si>
  <si>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</si>
  <si>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</si>
  <si>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</si>
  <si>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</si>
  <si>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</si>
  <si>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</si>
  <si>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</si>
  <si>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</si>
  <si>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2200002040</t>
  </si>
  <si>
    <t>Мероприятия по мобилизационной подготовке в рамках непрограммных расходов главы муниципального образования и местных администраций</t>
  </si>
  <si>
    <t>0210006030</t>
  </si>
  <si>
    <t>Муниципальная программа "Охрана окружающей среды,воспроизводство природных ресурсов"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</si>
  <si>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t>
  </si>
  <si>
    <t>Ликвидация несанкционированных свалок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</si>
  <si>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05100S8400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</si>
  <si>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</si>
  <si>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 xml:space="preserve">        от   22.12.2022 № 23-146р 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</si>
  <si>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</si>
  <si>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</si>
  <si>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</si>
  <si>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</si>
  <si>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</si>
  <si>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</si>
  <si>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</si>
  <si>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</si>
  <si>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</si>
  <si>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</si>
  <si>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</si>
  <si>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</si>
  <si>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</si>
  <si>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</si>
  <si>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Условно утвержденные расходы</t>
  </si>
  <si>
    <t>1400000000</t>
  </si>
  <si>
    <t>Муниципальная программа " Создание условий для обеспечения доступным и комфортным жильем жителей Ирбейского района"</t>
  </si>
  <si>
    <t>Строительство муниципальных объектов коммунальной и транспортной инфраструктуры в рамках  подпрограммы " Переселение жителей из аварийного жилого фонда в Ирбейском районе" муниципальная программа " Создание условий для обеспечения доступным и комфортным жильем жителей Ирбейского района"</t>
  </si>
  <si>
    <t>0410</t>
  </si>
  <si>
    <t>019D276450</t>
  </si>
  <si>
    <t>Муниципальная программа Ирбейского района "Реформирование и модернизация жилищно-коммунального хозяйства, повышение энергетической эффективности"</t>
  </si>
  <si>
    <t>Создание условий для обеспечения услугами связи малочисленных и труднодоступных населенных пунктов в рамках отдельного мероприятия муниципальной программы Ирбейского района "Реформирование и модернизация жилищно-коммунального хозяйства, повышение энергетической эффективности"</t>
  </si>
  <si>
    <t>Связь и информатика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</si>
  <si>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</si>
  <si>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</si>
  <si>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</si>
  <si>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</si>
  <si>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</si>
  <si>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</si>
  <si>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</si>
  <si>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</si>
  <si>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</si>
  <si>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</si>
  <si>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</si>
  <si>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</si>
  <si>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1430000000</t>
  </si>
  <si>
    <t>Муниципальная подпрограмма "Улучшение жилищных условий отдельных категорий жителей,проживающих на территории Ирбейского района"</t>
  </si>
  <si>
    <t>14300S6080</t>
  </si>
  <si>
    <t xml:space="preserve">                    от   _______2023   № ______ </t>
  </si>
  <si>
    <t xml:space="preserve">        от ________2023  № _____</t>
  </si>
  <si>
    <t xml:space="preserve">       от _______2023  № 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</si>
</sst>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12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4" fillId="0" borderId="17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44" fillId="0" borderId="17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2" fontId="2" fillId="0" borderId="21" xfId="0" applyNumberFormat="1" applyFont="1" applyFill="1" applyBorder="1" applyAlignment="1" applyProtection="1">
      <alignment horizontal="left" vertical="center" wrapText="1"/>
      <protection/>
    </xf>
    <xf numFmtId="172" fontId="2" fillId="0" borderId="10" xfId="0" applyNumberFormat="1" applyFont="1" applyFill="1" applyBorder="1" applyAlignment="1">
      <alignment horizontal="justify" vertical="center" wrapText="1"/>
    </xf>
    <xf numFmtId="0" fontId="44" fillId="0" borderId="22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44" fillId="0" borderId="23" xfId="0" applyNumberFormat="1" applyFont="1" applyFill="1" applyBorder="1" applyAlignment="1" quotePrefix="1">
      <alignment horizontal="left" vertical="top" wrapText="1"/>
    </xf>
    <xf numFmtId="0" fontId="44" fillId="0" borderId="0" xfId="0" applyNumberFormat="1" applyFont="1" applyFill="1" applyBorder="1" applyAlignment="1" quotePrefix="1">
      <alignment horizontal="left" vertical="top" wrapText="1"/>
    </xf>
    <xf numFmtId="0" fontId="44" fillId="0" borderId="24" xfId="0" applyNumberFormat="1" applyFont="1" applyFill="1" applyBorder="1" applyAlignment="1" quotePrefix="1">
      <alignment horizontal="left" vertical="top" wrapText="1"/>
    </xf>
    <xf numFmtId="0" fontId="44" fillId="0" borderId="10" xfId="0" applyNumberFormat="1" applyFont="1" applyFill="1" applyBorder="1" applyAlignment="1" quotePrefix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left" vertical="center"/>
    </xf>
    <xf numFmtId="178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80" zoomScaleNormal="80" zoomScalePageLayoutView="0" workbookViewId="0" topLeftCell="A1">
      <selection activeCell="P18" sqref="P18"/>
    </sheetView>
  </sheetViews>
  <sheetFormatPr defaultColWidth="9.00390625" defaultRowHeight="12.75"/>
  <cols>
    <col min="1" max="1" width="5.625" style="76" customWidth="1"/>
    <col min="2" max="2" width="31.625" style="12" customWidth="1"/>
    <col min="3" max="3" width="10.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1" spans="5:6" ht="15.75">
      <c r="E1" s="112" t="s">
        <v>895</v>
      </c>
      <c r="F1" s="112"/>
    </row>
    <row r="2" spans="5:6" ht="15.75">
      <c r="E2" s="112" t="s">
        <v>967</v>
      </c>
      <c r="F2" s="112"/>
    </row>
    <row r="3" spans="5:6" ht="15.75">
      <c r="E3" s="112" t="s">
        <v>689</v>
      </c>
      <c r="F3" s="112"/>
    </row>
    <row r="4" spans="5:6" ht="15.75">
      <c r="E4" s="112" t="s">
        <v>1123</v>
      </c>
      <c r="F4" s="112"/>
    </row>
    <row r="6" spans="5:6" ht="15.75">
      <c r="E6" s="112" t="s">
        <v>895</v>
      </c>
      <c r="F6" s="112"/>
    </row>
    <row r="7" spans="5:6" ht="15.75">
      <c r="E7" s="112" t="s">
        <v>967</v>
      </c>
      <c r="F7" s="112"/>
    </row>
    <row r="8" spans="5:6" ht="15.75">
      <c r="E8" s="112" t="s">
        <v>689</v>
      </c>
      <c r="F8" s="112"/>
    </row>
    <row r="9" spans="5:6" ht="15.75">
      <c r="E9" s="112" t="s">
        <v>968</v>
      </c>
      <c r="F9" s="112"/>
    </row>
    <row r="11" spans="1:6" ht="59.25" customHeight="1">
      <c r="A11" s="114" t="s">
        <v>937</v>
      </c>
      <c r="B11" s="114"/>
      <c r="C11" s="114"/>
      <c r="D11" s="114"/>
      <c r="E11" s="114"/>
      <c r="F11" s="114"/>
    </row>
    <row r="12" spans="1:6" ht="15.75">
      <c r="A12" s="4"/>
      <c r="B12" s="2"/>
      <c r="C12" s="2"/>
      <c r="D12" s="7"/>
      <c r="E12" s="7"/>
      <c r="F12" s="7"/>
    </row>
    <row r="13" spans="1:6" ht="15.75">
      <c r="A13" s="3"/>
      <c r="B13" s="1"/>
      <c r="C13" s="1"/>
      <c r="D13" s="5"/>
      <c r="E13" s="5"/>
      <c r="F13" s="5" t="s">
        <v>121</v>
      </c>
    </row>
    <row r="14" spans="1:6" ht="45" customHeight="1">
      <c r="A14" s="15" t="s">
        <v>135</v>
      </c>
      <c r="B14" s="15" t="s">
        <v>136</v>
      </c>
      <c r="C14" s="9" t="s">
        <v>137</v>
      </c>
      <c r="D14" s="6" t="s">
        <v>936</v>
      </c>
      <c r="E14" s="6" t="s">
        <v>888</v>
      </c>
      <c r="F14" s="6" t="s">
        <v>935</v>
      </c>
    </row>
    <row r="15" spans="1:6" ht="15.75">
      <c r="A15" s="39" t="s">
        <v>138</v>
      </c>
      <c r="B15" s="73" t="s">
        <v>139</v>
      </c>
      <c r="C15" s="39" t="s">
        <v>140</v>
      </c>
      <c r="D15" s="73" t="s">
        <v>141</v>
      </c>
      <c r="E15" s="39" t="s">
        <v>142</v>
      </c>
      <c r="F15" s="73" t="s">
        <v>143</v>
      </c>
    </row>
    <row r="16" spans="1:6" ht="31.5">
      <c r="A16" s="39" t="s">
        <v>138</v>
      </c>
      <c r="B16" s="74" t="s">
        <v>145</v>
      </c>
      <c r="C16" s="43" t="s">
        <v>146</v>
      </c>
      <c r="D16" s="44">
        <f>D17+D18+D19+D21+D22+D23+D20</f>
        <v>74131071.21000001</v>
      </c>
      <c r="E16" s="44">
        <f>E17+E18+E19+E21+E22+E23+E20</f>
        <v>62761543</v>
      </c>
      <c r="F16" s="44">
        <f>F17+F18+F19+F21+F22+F23+F20</f>
        <v>61519784</v>
      </c>
    </row>
    <row r="17" spans="1:6" ht="66.75" customHeight="1">
      <c r="A17" s="39" t="s">
        <v>139</v>
      </c>
      <c r="B17" s="72" t="s">
        <v>79</v>
      </c>
      <c r="C17" s="39" t="s">
        <v>147</v>
      </c>
      <c r="D17" s="34">
        <f>'прил 4'!G19</f>
        <v>2190568</v>
      </c>
      <c r="E17" s="34">
        <f>'прил 4'!H19</f>
        <v>2060568</v>
      </c>
      <c r="F17" s="34">
        <f>'прил 4'!I19</f>
        <v>2060568</v>
      </c>
    </row>
    <row r="18" spans="1:6" ht="94.5">
      <c r="A18" s="39" t="s">
        <v>140</v>
      </c>
      <c r="B18" s="72" t="s">
        <v>82</v>
      </c>
      <c r="C18" s="39" t="s">
        <v>150</v>
      </c>
      <c r="D18" s="34">
        <f>'прил 4'!G453</f>
        <v>3603800</v>
      </c>
      <c r="E18" s="34">
        <f>'прил 4'!H453</f>
        <v>2900000</v>
      </c>
      <c r="F18" s="34">
        <f>'прил 4'!I453</f>
        <v>2857000</v>
      </c>
    </row>
    <row r="19" spans="1:6" ht="126">
      <c r="A19" s="39" t="s">
        <v>141</v>
      </c>
      <c r="B19" s="72" t="s">
        <v>83</v>
      </c>
      <c r="C19" s="9" t="s">
        <v>124</v>
      </c>
      <c r="D19" s="16">
        <f>'прил 4'!G25</f>
        <v>32199249.64</v>
      </c>
      <c r="E19" s="16">
        <f>'прил 4'!H25</f>
        <v>26709361</v>
      </c>
      <c r="F19" s="16">
        <f>'прил 4'!I25</f>
        <v>25760802</v>
      </c>
    </row>
    <row r="20" spans="1:6" ht="15.75">
      <c r="A20" s="39" t="s">
        <v>142</v>
      </c>
      <c r="B20" s="87" t="s">
        <v>672</v>
      </c>
      <c r="C20" s="9" t="s">
        <v>671</v>
      </c>
      <c r="D20" s="16">
        <f>'прил 4'!G38</f>
        <v>1500</v>
      </c>
      <c r="E20" s="16">
        <f>'прил 4'!H38</f>
        <v>1600</v>
      </c>
      <c r="F20" s="16">
        <f>'прил 4'!I38</f>
        <v>1400</v>
      </c>
    </row>
    <row r="21" spans="1:6" ht="97.5" customHeight="1">
      <c r="A21" s="39" t="s">
        <v>143</v>
      </c>
      <c r="B21" s="72" t="s">
        <v>84</v>
      </c>
      <c r="C21" s="9" t="s">
        <v>154</v>
      </c>
      <c r="D21" s="16">
        <f>'прил 4'!G469+'прил 4'!G443</f>
        <v>18598800</v>
      </c>
      <c r="E21" s="16">
        <f>'прил 4'!H469+'прил 4'!H443</f>
        <v>16401172</v>
      </c>
      <c r="F21" s="16">
        <f>'прил 4'!I469+'прил 4'!I443</f>
        <v>16151172</v>
      </c>
    </row>
    <row r="22" spans="1:6" ht="15.75">
      <c r="A22" s="39" t="s">
        <v>144</v>
      </c>
      <c r="B22" s="72" t="s">
        <v>85</v>
      </c>
      <c r="C22" s="9" t="s">
        <v>47</v>
      </c>
      <c r="D22" s="16">
        <f>'прил 4'!G44</f>
        <v>700000</v>
      </c>
      <c r="E22" s="16">
        <f>'прил 4'!H44</f>
        <v>700000</v>
      </c>
      <c r="F22" s="16">
        <f>'прил 4'!I44</f>
        <v>700000</v>
      </c>
    </row>
    <row r="23" spans="1:6" ht="31.5">
      <c r="A23" s="39" t="s">
        <v>148</v>
      </c>
      <c r="B23" s="72" t="s">
        <v>34</v>
      </c>
      <c r="C23" s="9" t="s">
        <v>48</v>
      </c>
      <c r="D23" s="16">
        <f>'прил 4'!G477+'прил 4'!G50</f>
        <v>16837153.57</v>
      </c>
      <c r="E23" s="16">
        <f>'прил 4'!H477+'прил 4'!H50</f>
        <v>13988842</v>
      </c>
      <c r="F23" s="16">
        <f>'прил 4'!I477+'прил 4'!I50</f>
        <v>13988842</v>
      </c>
    </row>
    <row r="24" spans="1:6" ht="15.75">
      <c r="A24" s="39" t="s">
        <v>149</v>
      </c>
      <c r="B24" s="74" t="s">
        <v>64</v>
      </c>
      <c r="C24" s="19" t="s">
        <v>55</v>
      </c>
      <c r="D24" s="20">
        <f>D25</f>
        <v>1645800</v>
      </c>
      <c r="E24" s="20">
        <f>E25</f>
        <v>1717900</v>
      </c>
      <c r="F24" s="20">
        <f>F25</f>
        <v>1781000</v>
      </c>
    </row>
    <row r="25" spans="1:6" ht="31.5">
      <c r="A25" s="39" t="s">
        <v>151</v>
      </c>
      <c r="B25" s="72" t="s">
        <v>554</v>
      </c>
      <c r="C25" s="9" t="s">
        <v>56</v>
      </c>
      <c r="D25" s="16">
        <f>'прил 4'!G487</f>
        <v>1645800</v>
      </c>
      <c r="E25" s="16">
        <f>'прил 4'!H487</f>
        <v>1717900</v>
      </c>
      <c r="F25" s="16">
        <f>'прил 4'!I487</f>
        <v>1781000</v>
      </c>
    </row>
    <row r="26" spans="1:6" ht="50.25" customHeight="1">
      <c r="A26" s="39" t="s">
        <v>152</v>
      </c>
      <c r="B26" s="74" t="s">
        <v>63</v>
      </c>
      <c r="C26" s="19" t="s">
        <v>61</v>
      </c>
      <c r="D26" s="20">
        <f>D27+D28</f>
        <v>8315119</v>
      </c>
      <c r="E26" s="20">
        <f>E27+E28</f>
        <v>6728319</v>
      </c>
      <c r="F26" s="20">
        <f>F27+F28</f>
        <v>6906519</v>
      </c>
    </row>
    <row r="27" spans="1:6" ht="78.75">
      <c r="A27" s="39" t="s">
        <v>153</v>
      </c>
      <c r="B27" s="10" t="s">
        <v>814</v>
      </c>
      <c r="C27" s="9" t="s">
        <v>706</v>
      </c>
      <c r="D27" s="16">
        <f>'прил 4'!G93+'прил 4'!G494</f>
        <v>8215119</v>
      </c>
      <c r="E27" s="16">
        <f>'прил 4'!H93+'прил 4'!H494</f>
        <v>6728319</v>
      </c>
      <c r="F27" s="16">
        <f>'прил 4'!I93+'прил 4'!I494</f>
        <v>6906519</v>
      </c>
    </row>
    <row r="28" spans="1:6" ht="63">
      <c r="A28" s="39" t="s">
        <v>65</v>
      </c>
      <c r="B28" s="10" t="s">
        <v>709</v>
      </c>
      <c r="C28" s="9" t="s">
        <v>710</v>
      </c>
      <c r="D28" s="16">
        <f>'прил 4'!G110</f>
        <v>100000</v>
      </c>
      <c r="E28" s="16">
        <f>'прил 4'!H110</f>
        <v>0</v>
      </c>
      <c r="F28" s="16">
        <f>'прил 4'!I110</f>
        <v>0</v>
      </c>
    </row>
    <row r="29" spans="1:6" ht="15.75">
      <c r="A29" s="39" t="s">
        <v>13</v>
      </c>
      <c r="B29" s="74" t="s">
        <v>132</v>
      </c>
      <c r="C29" s="19" t="s">
        <v>133</v>
      </c>
      <c r="D29" s="20">
        <f>D30+D31+D33+D34+D32</f>
        <v>49791695.24</v>
      </c>
      <c r="E29" s="20">
        <f>E30+E31+E33+E34+E32</f>
        <v>40924800</v>
      </c>
      <c r="F29" s="20">
        <f>F30+F31+F33+F34</f>
        <v>40663359</v>
      </c>
    </row>
    <row r="30" spans="1:6" ht="33.75" customHeight="1">
      <c r="A30" s="39" t="s">
        <v>14</v>
      </c>
      <c r="B30" s="72" t="s">
        <v>46</v>
      </c>
      <c r="C30" s="9" t="s">
        <v>134</v>
      </c>
      <c r="D30" s="16">
        <f>'прил 4'!G117</f>
        <v>5660172.24</v>
      </c>
      <c r="E30" s="16">
        <f>'прил 4'!H117</f>
        <v>4394800</v>
      </c>
      <c r="F30" s="16">
        <f>'прил 4'!I117</f>
        <v>4394800</v>
      </c>
    </row>
    <row r="31" spans="1:6" ht="15.75">
      <c r="A31" s="39" t="s">
        <v>15</v>
      </c>
      <c r="B31" s="72" t="s">
        <v>41</v>
      </c>
      <c r="C31" s="9" t="s">
        <v>130</v>
      </c>
      <c r="D31" s="16">
        <f>'прил 4'!G131</f>
        <v>32565223</v>
      </c>
      <c r="E31" s="16">
        <f>'прил 4'!H131</f>
        <v>30500000</v>
      </c>
      <c r="F31" s="16">
        <f>'прил 4'!I131</f>
        <v>30234559</v>
      </c>
    </row>
    <row r="32" spans="1:6" ht="15.75">
      <c r="A32" s="39" t="s">
        <v>16</v>
      </c>
      <c r="B32" s="10" t="s">
        <v>1107</v>
      </c>
      <c r="C32" s="9" t="s">
        <v>1103</v>
      </c>
      <c r="D32" s="16">
        <f>'прил 4'!G144</f>
        <v>5540000</v>
      </c>
      <c r="E32" s="16">
        <f>'прил 4'!H144</f>
        <v>0</v>
      </c>
      <c r="F32" s="16">
        <f>'прил 4'!I144</f>
        <v>0</v>
      </c>
    </row>
    <row r="33" spans="1:6" ht="31.5">
      <c r="A33" s="39" t="s">
        <v>17</v>
      </c>
      <c r="B33" s="10" t="s">
        <v>577</v>
      </c>
      <c r="C33" s="9" t="s">
        <v>567</v>
      </c>
      <c r="D33" s="16">
        <f>'прил 4'!G138+'прил 4'!G501</f>
        <v>5058700</v>
      </c>
      <c r="E33" s="16">
        <f>'прил 4'!H138+'прил 4'!H501</f>
        <v>5062400</v>
      </c>
      <c r="F33" s="16">
        <f>'прил 4'!I138+'прил 4'!I501</f>
        <v>5066400</v>
      </c>
    </row>
    <row r="34" spans="1:6" ht="31.5">
      <c r="A34" s="39" t="s">
        <v>18</v>
      </c>
      <c r="B34" s="72" t="s">
        <v>40</v>
      </c>
      <c r="C34" s="9" t="s">
        <v>44</v>
      </c>
      <c r="D34" s="16">
        <f>'прил 4'!G150</f>
        <v>967600</v>
      </c>
      <c r="E34" s="16">
        <f>'прил 4'!H150</f>
        <v>967600</v>
      </c>
      <c r="F34" s="16">
        <f>'прил 4'!I150</f>
        <v>967600</v>
      </c>
    </row>
    <row r="35" spans="1:6" ht="32.25" customHeight="1">
      <c r="A35" s="39" t="s">
        <v>66</v>
      </c>
      <c r="B35" s="74" t="s">
        <v>156</v>
      </c>
      <c r="C35" s="19" t="s">
        <v>157</v>
      </c>
      <c r="D35" s="20">
        <f>D37+D36+D38+D39</f>
        <v>27115588.36</v>
      </c>
      <c r="E35" s="20">
        <f>E37+E36+E38+E39</f>
        <v>16840900</v>
      </c>
      <c r="F35" s="20">
        <f>F37+F36+F38+F39</f>
        <v>16840900</v>
      </c>
    </row>
    <row r="36" spans="1:6" ht="16.5" customHeight="1">
      <c r="A36" s="39" t="s">
        <v>178</v>
      </c>
      <c r="B36" s="8" t="str">
        <f>'прил 4'!B157</f>
        <v>Жилищное хозяйство</v>
      </c>
      <c r="C36" s="9" t="s">
        <v>699</v>
      </c>
      <c r="D36" s="16">
        <f>'прил 4'!G157</f>
        <v>10250000</v>
      </c>
      <c r="E36" s="16">
        <f>'прил 4'!H157</f>
        <v>150000</v>
      </c>
      <c r="F36" s="16">
        <f>'прил 4'!I157</f>
        <v>150000</v>
      </c>
    </row>
    <row r="37" spans="1:6" ht="15.75">
      <c r="A37" s="39" t="s">
        <v>19</v>
      </c>
      <c r="B37" s="72" t="s">
        <v>35</v>
      </c>
      <c r="C37" s="9" t="s">
        <v>158</v>
      </c>
      <c r="D37" s="16">
        <f>'прил 4'!G168</f>
        <v>16390900</v>
      </c>
      <c r="E37" s="16">
        <f>'прил 4'!H168</f>
        <v>16390900</v>
      </c>
      <c r="F37" s="16">
        <f>'прил 4'!I168</f>
        <v>16390900</v>
      </c>
    </row>
    <row r="38" spans="1:6" ht="15.75">
      <c r="A38" s="39" t="s">
        <v>20</v>
      </c>
      <c r="B38" s="72" t="s">
        <v>960</v>
      </c>
      <c r="C38" s="9" t="s">
        <v>958</v>
      </c>
      <c r="D38" s="16">
        <f>'прил 4'!G508</f>
        <v>378200</v>
      </c>
      <c r="E38" s="16">
        <f>'прил 4'!H508</f>
        <v>300000</v>
      </c>
      <c r="F38" s="16">
        <f>'прил 4'!I508</f>
        <v>300000</v>
      </c>
    </row>
    <row r="39" spans="1:6" ht="47.25">
      <c r="A39" s="39" t="s">
        <v>21</v>
      </c>
      <c r="B39" s="10" t="s">
        <v>987</v>
      </c>
      <c r="C39" s="9" t="s">
        <v>973</v>
      </c>
      <c r="D39" s="16">
        <f>'прил 4'!G174</f>
        <v>96488.36</v>
      </c>
      <c r="E39" s="16">
        <f>'прил 4'!H174</f>
        <v>0</v>
      </c>
      <c r="F39" s="16">
        <f>'прил 4'!I174</f>
        <v>0</v>
      </c>
    </row>
    <row r="40" spans="1:6" ht="15.75">
      <c r="A40" s="39" t="s">
        <v>22</v>
      </c>
      <c r="B40" s="94" t="s">
        <v>808</v>
      </c>
      <c r="C40" s="19" t="s">
        <v>809</v>
      </c>
      <c r="D40" s="20">
        <f>D41+D42</f>
        <v>1536584.44</v>
      </c>
      <c r="E40" s="20">
        <f>E41+E42</f>
        <v>822700</v>
      </c>
      <c r="F40" s="20">
        <f>F41+F42</f>
        <v>822700</v>
      </c>
    </row>
    <row r="41" spans="1:6" ht="47.25">
      <c r="A41" s="39" t="s">
        <v>23</v>
      </c>
      <c r="B41" s="108" t="s">
        <v>810</v>
      </c>
      <c r="C41" s="9" t="s">
        <v>811</v>
      </c>
      <c r="D41" s="16">
        <f>'прил 4'!G181</f>
        <v>1436584.44</v>
      </c>
      <c r="E41" s="16">
        <f>'прил 4'!H181</f>
        <v>722700</v>
      </c>
      <c r="F41" s="16">
        <f>'прил 4'!I181</f>
        <v>722700</v>
      </c>
    </row>
    <row r="42" spans="1:6" ht="31.5">
      <c r="A42" s="39" t="s">
        <v>24</v>
      </c>
      <c r="B42" s="10" t="s">
        <v>899</v>
      </c>
      <c r="C42" s="9" t="s">
        <v>900</v>
      </c>
      <c r="D42" s="16">
        <f>'прил 4'!G199</f>
        <v>100000</v>
      </c>
      <c r="E42" s="16">
        <f>'прил 4'!H199</f>
        <v>100000</v>
      </c>
      <c r="F42" s="16">
        <f>'прил 4'!I199</f>
        <v>100000</v>
      </c>
    </row>
    <row r="43" spans="1:8" ht="15.75">
      <c r="A43" s="39" t="s">
        <v>25</v>
      </c>
      <c r="B43" s="74" t="s">
        <v>159</v>
      </c>
      <c r="C43" s="19" t="s">
        <v>160</v>
      </c>
      <c r="D43" s="20">
        <f>D44+D45+D47+D48+D46</f>
        <v>719113484.68</v>
      </c>
      <c r="E43" s="20">
        <f>E44+E45+E47+E48+E46</f>
        <v>663601989</v>
      </c>
      <c r="F43" s="20">
        <f>F44+F45+F47+F48+F46</f>
        <v>659979368</v>
      </c>
      <c r="H43" s="65"/>
    </row>
    <row r="44" spans="1:6" ht="15.75">
      <c r="A44" s="39" t="s">
        <v>26</v>
      </c>
      <c r="B44" s="72" t="s">
        <v>161</v>
      </c>
      <c r="C44" s="9" t="s">
        <v>162</v>
      </c>
      <c r="D44" s="16">
        <f>'прил 4'!G228</f>
        <v>168810944.59</v>
      </c>
      <c r="E44" s="16">
        <f>'прил 4'!H228</f>
        <v>151156888</v>
      </c>
      <c r="F44" s="16">
        <f>'прил 4'!I228</f>
        <v>150320928</v>
      </c>
    </row>
    <row r="45" spans="1:6" ht="15.75">
      <c r="A45" s="39" t="s">
        <v>27</v>
      </c>
      <c r="B45" s="72" t="s">
        <v>9</v>
      </c>
      <c r="C45" s="9" t="s">
        <v>10</v>
      </c>
      <c r="D45" s="16">
        <f>'прил 4'!G246</f>
        <v>471771989.48999995</v>
      </c>
      <c r="E45" s="16">
        <f>'прил 4'!H246</f>
        <v>437369236</v>
      </c>
      <c r="F45" s="16">
        <f>'прил 4'!I246</f>
        <v>435073680</v>
      </c>
    </row>
    <row r="46" spans="1:6" ht="31.5">
      <c r="A46" s="39" t="s">
        <v>179</v>
      </c>
      <c r="B46" s="72" t="s">
        <v>81</v>
      </c>
      <c r="C46" s="9" t="s">
        <v>80</v>
      </c>
      <c r="D46" s="16">
        <f>'прил 4'!G279+'прил 4'!G369</f>
        <v>35886004.129999995</v>
      </c>
      <c r="E46" s="16">
        <f>'прил 4'!H279+'прил 4'!H369</f>
        <v>33450982</v>
      </c>
      <c r="F46" s="16">
        <f>'прил 4'!I279+'прил 4'!I369</f>
        <v>33029854</v>
      </c>
    </row>
    <row r="47" spans="1:6" ht="15.75">
      <c r="A47" s="39" t="s">
        <v>180</v>
      </c>
      <c r="B47" s="72" t="s">
        <v>265</v>
      </c>
      <c r="C47" s="9" t="s">
        <v>45</v>
      </c>
      <c r="D47" s="16">
        <f>'прил 4'!G375</f>
        <v>3404549</v>
      </c>
      <c r="E47" s="16">
        <f>'прил 4'!H375</f>
        <v>2964366</v>
      </c>
      <c r="F47" s="16">
        <f>'прил 4'!I375</f>
        <v>2925708</v>
      </c>
    </row>
    <row r="48" spans="1:6" ht="31.5">
      <c r="A48" s="39" t="s">
        <v>28</v>
      </c>
      <c r="B48" s="72" t="s">
        <v>11</v>
      </c>
      <c r="C48" s="9" t="s">
        <v>12</v>
      </c>
      <c r="D48" s="16">
        <f>'прил 4'!G300</f>
        <v>39239997.47</v>
      </c>
      <c r="E48" s="16">
        <f>'прил 4'!H300</f>
        <v>38660517</v>
      </c>
      <c r="F48" s="16">
        <f>'прил 4'!I300</f>
        <v>38629198</v>
      </c>
    </row>
    <row r="49" spans="1:6" ht="15.75">
      <c r="A49" s="39" t="s">
        <v>29</v>
      </c>
      <c r="B49" s="74" t="s">
        <v>49</v>
      </c>
      <c r="C49" s="19" t="s">
        <v>122</v>
      </c>
      <c r="D49" s="20">
        <f>D50+D51</f>
        <v>139003827</v>
      </c>
      <c r="E49" s="20">
        <f>E50+E51</f>
        <v>111860630</v>
      </c>
      <c r="F49" s="20">
        <f>F50+F51</f>
        <v>110640315</v>
      </c>
    </row>
    <row r="50" spans="1:6" ht="15.75">
      <c r="A50" s="39" t="s">
        <v>30</v>
      </c>
      <c r="B50" s="72" t="s">
        <v>36</v>
      </c>
      <c r="C50" s="9" t="s">
        <v>123</v>
      </c>
      <c r="D50" s="16">
        <f>'прил 4'!G389</f>
        <v>103743376</v>
      </c>
      <c r="E50" s="16">
        <f>'прил 4'!H389</f>
        <v>80783430</v>
      </c>
      <c r="F50" s="16">
        <f>'прил 4'!I389</f>
        <v>80033314</v>
      </c>
    </row>
    <row r="51" spans="1:6" ht="31.5">
      <c r="A51" s="39" t="s">
        <v>31</v>
      </c>
      <c r="B51" s="72" t="s">
        <v>50</v>
      </c>
      <c r="C51" s="9" t="s">
        <v>51</v>
      </c>
      <c r="D51" s="16">
        <f>'прил 4'!G411</f>
        <v>35260451</v>
      </c>
      <c r="E51" s="16">
        <f>'прил 4'!H411</f>
        <v>31077200</v>
      </c>
      <c r="F51" s="16">
        <f>'прил 4'!I411</f>
        <v>30607001</v>
      </c>
    </row>
    <row r="52" spans="1:6" ht="15.75">
      <c r="A52" s="39" t="s">
        <v>67</v>
      </c>
      <c r="B52" s="74" t="s">
        <v>1006</v>
      </c>
      <c r="C52" s="19" t="s">
        <v>1000</v>
      </c>
      <c r="D52" s="16">
        <f>D53</f>
        <v>116616.69</v>
      </c>
      <c r="E52" s="16">
        <f>E53</f>
        <v>0</v>
      </c>
      <c r="F52" s="16">
        <f>F53</f>
        <v>0</v>
      </c>
    </row>
    <row r="53" spans="1:6" ht="31.5">
      <c r="A53" s="39" t="s">
        <v>39</v>
      </c>
      <c r="B53" s="72" t="s">
        <v>1002</v>
      </c>
      <c r="C53" s="9" t="s">
        <v>983</v>
      </c>
      <c r="D53" s="16">
        <f>'прил 4'!G516</f>
        <v>116616.69</v>
      </c>
      <c r="E53" s="16">
        <f>'прил 4'!H516</f>
        <v>0</v>
      </c>
      <c r="F53" s="16">
        <f>'прил 4'!I516</f>
        <v>0</v>
      </c>
    </row>
    <row r="54" spans="1:6" ht="15.75">
      <c r="A54" s="39" t="s">
        <v>57</v>
      </c>
      <c r="B54" s="74" t="s">
        <v>125</v>
      </c>
      <c r="C54" s="19" t="s">
        <v>126</v>
      </c>
      <c r="D54" s="20">
        <f>D55+D56+D57+D58</f>
        <v>62028269.16</v>
      </c>
      <c r="E54" s="20">
        <f>E55+E56+E57+E58</f>
        <v>61986713.81</v>
      </c>
      <c r="F54" s="20">
        <f>F55+F56+F57+F58</f>
        <v>62193247.45</v>
      </c>
    </row>
    <row r="55" spans="1:6" ht="15.75">
      <c r="A55" s="39" t="s">
        <v>58</v>
      </c>
      <c r="B55" s="72" t="s">
        <v>127</v>
      </c>
      <c r="C55" s="9" t="s">
        <v>128</v>
      </c>
      <c r="D55" s="16">
        <f>'прил 4'!G201</f>
        <v>2123910</v>
      </c>
      <c r="E55" s="16">
        <f>'прил 4'!H201</f>
        <v>2123910</v>
      </c>
      <c r="F55" s="16">
        <f>'прил 4'!I201</f>
        <v>2123910</v>
      </c>
    </row>
    <row r="56" spans="1:6" ht="31.5">
      <c r="A56" s="39" t="s">
        <v>68</v>
      </c>
      <c r="B56" s="72" t="s">
        <v>37</v>
      </c>
      <c r="C56" s="9" t="s">
        <v>129</v>
      </c>
      <c r="D56" s="16">
        <f>'прил 4'!G342+'прил 4'!G207</f>
        <v>56692459.16</v>
      </c>
      <c r="E56" s="16">
        <f>'прил 4'!H342+'прил 4'!H207</f>
        <v>56650903.81</v>
      </c>
      <c r="F56" s="16">
        <f>'прил 4'!I342+'прил 4'!I207</f>
        <v>56857437.45</v>
      </c>
    </row>
    <row r="57" spans="1:6" ht="15.75">
      <c r="A57" s="39" t="s">
        <v>72</v>
      </c>
      <c r="B57" s="72" t="s">
        <v>71</v>
      </c>
      <c r="C57" s="9" t="s">
        <v>70</v>
      </c>
      <c r="D57" s="16">
        <f>'прил 4'!G354</f>
        <v>1905000</v>
      </c>
      <c r="E57" s="16">
        <f>'прил 4'!H354</f>
        <v>1905000</v>
      </c>
      <c r="F57" s="16">
        <f>'прил 4'!I354</f>
        <v>1905000</v>
      </c>
    </row>
    <row r="58" spans="1:6" ht="31.5">
      <c r="A58" s="39" t="s">
        <v>73</v>
      </c>
      <c r="B58" s="72" t="s">
        <v>131</v>
      </c>
      <c r="C58" s="9" t="s">
        <v>155</v>
      </c>
      <c r="D58" s="16">
        <f>'прил 4'!G218</f>
        <v>1306900</v>
      </c>
      <c r="E58" s="16">
        <f>'прил 4'!H218</f>
        <v>1306900</v>
      </c>
      <c r="F58" s="16">
        <f>'прил 4'!I218</f>
        <v>1306900</v>
      </c>
    </row>
    <row r="59" spans="1:6" ht="33.75" customHeight="1">
      <c r="A59" s="39" t="s">
        <v>74</v>
      </c>
      <c r="B59" s="74" t="s">
        <v>38</v>
      </c>
      <c r="C59" s="19" t="s">
        <v>42</v>
      </c>
      <c r="D59" s="20">
        <f>D60</f>
        <v>9603072</v>
      </c>
      <c r="E59" s="20">
        <f>E60</f>
        <v>8066100</v>
      </c>
      <c r="F59" s="20">
        <f>F60</f>
        <v>7940800</v>
      </c>
    </row>
    <row r="60" spans="1:6" ht="15.75">
      <c r="A60" s="39" t="s">
        <v>75</v>
      </c>
      <c r="B60" s="72" t="s">
        <v>69</v>
      </c>
      <c r="C60" s="9" t="s">
        <v>60</v>
      </c>
      <c r="D60" s="16">
        <f>'прил 4'!G361+'прил 4'!G428</f>
        <v>9603072</v>
      </c>
      <c r="E60" s="16">
        <f>'прил 4'!H361+'прил 4'!H428</f>
        <v>8066100</v>
      </c>
      <c r="F60" s="16">
        <f>'прил 4'!I361+'прил 4'!I428</f>
        <v>7940800</v>
      </c>
    </row>
    <row r="61" spans="1:6" ht="15.75">
      <c r="A61" s="39" t="s">
        <v>76</v>
      </c>
      <c r="B61" s="113" t="s">
        <v>78</v>
      </c>
      <c r="C61" s="113"/>
      <c r="D61" s="75">
        <f>D16+D24+D26+D29+D35+D43+D49+D54+D59+D40+D52</f>
        <v>1092401127.7800002</v>
      </c>
      <c r="E61" s="75">
        <f>E16+E24+E26+E29+E35+E43+E49+E54+E59+E40+E52</f>
        <v>975311594.81</v>
      </c>
      <c r="F61" s="75">
        <f>F16+F24+F26+F29+F35+F43+F49+F54+F59+F40+F52</f>
        <v>969287992.45</v>
      </c>
    </row>
    <row r="62" spans="1:6" ht="74.25" customHeight="1">
      <c r="A62" s="39" t="s">
        <v>77</v>
      </c>
      <c r="B62" s="74" t="s">
        <v>266</v>
      </c>
      <c r="C62" s="19" t="s">
        <v>52</v>
      </c>
      <c r="D62" s="20">
        <f>D63+D64</f>
        <v>102185219</v>
      </c>
      <c r="E62" s="20">
        <f>E63+E64</f>
        <v>89291100</v>
      </c>
      <c r="F62" s="20">
        <f>F63+F64</f>
        <v>87877100</v>
      </c>
    </row>
    <row r="63" spans="1:6" ht="85.5" customHeight="1">
      <c r="A63" s="39" t="s">
        <v>181</v>
      </c>
      <c r="B63" s="72" t="s">
        <v>53</v>
      </c>
      <c r="C63" s="9" t="s">
        <v>54</v>
      </c>
      <c r="D63" s="16">
        <f>'прил 4'!G524</f>
        <v>44361000</v>
      </c>
      <c r="E63" s="16">
        <f>'прил 4'!H524</f>
        <v>38366000</v>
      </c>
      <c r="F63" s="16">
        <f>'прил 4'!I524</f>
        <v>38366000</v>
      </c>
    </row>
    <row r="64" spans="1:6" ht="31.5">
      <c r="A64" s="39" t="s">
        <v>182</v>
      </c>
      <c r="B64" s="72" t="s">
        <v>174</v>
      </c>
      <c r="C64" s="9" t="s">
        <v>173</v>
      </c>
      <c r="D64" s="16">
        <f>'прил 4'!G533</f>
        <v>57824219</v>
      </c>
      <c r="E64" s="16">
        <f>'прил 4'!H533</f>
        <v>50925100</v>
      </c>
      <c r="F64" s="16">
        <f>'прил 4'!I533</f>
        <v>49511100</v>
      </c>
    </row>
    <row r="65" spans="1:6" ht="15.75">
      <c r="A65" s="39" t="s">
        <v>183</v>
      </c>
      <c r="B65" s="74" t="s">
        <v>692</v>
      </c>
      <c r="C65" s="9"/>
      <c r="D65" s="20">
        <f>D61+D62</f>
        <v>1194586346.7800002</v>
      </c>
      <c r="E65" s="20">
        <f>E61+E62</f>
        <v>1064602694.81</v>
      </c>
      <c r="F65" s="20">
        <f>F61+F62</f>
        <v>1057165092.45</v>
      </c>
    </row>
    <row r="66" spans="1:6" ht="31.5">
      <c r="A66" s="39" t="s">
        <v>184</v>
      </c>
      <c r="B66" s="74" t="s">
        <v>691</v>
      </c>
      <c r="C66" s="19"/>
      <c r="D66" s="20">
        <f>'прил 4'!G539</f>
        <v>0</v>
      </c>
      <c r="E66" s="20">
        <f>'прил 4'!H539</f>
        <v>13700000</v>
      </c>
      <c r="F66" s="20">
        <f>'прил 4'!I539</f>
        <v>27300000</v>
      </c>
    </row>
    <row r="67" spans="1:6" ht="15.75">
      <c r="A67" s="43" t="s">
        <v>185</v>
      </c>
      <c r="B67" s="74" t="s">
        <v>556</v>
      </c>
      <c r="C67" s="19"/>
      <c r="D67" s="20">
        <f>D65+D66</f>
        <v>1194586346.7800002</v>
      </c>
      <c r="E67" s="20">
        <f>E65+E66</f>
        <v>1078302694.81</v>
      </c>
      <c r="F67" s="20">
        <f>F65+F66</f>
        <v>1084465092.45</v>
      </c>
    </row>
  </sheetData>
  <sheetProtection/>
  <autoFilter ref="C6:C67"/>
  <mergeCells count="10">
    <mergeCell ref="E9:F9"/>
    <mergeCell ref="B61:C61"/>
    <mergeCell ref="A11:F11"/>
    <mergeCell ref="E6:F6"/>
    <mergeCell ref="E1:F1"/>
    <mergeCell ref="E2:F2"/>
    <mergeCell ref="E3:F3"/>
    <mergeCell ref="E4:F4"/>
    <mergeCell ref="E7:F7"/>
    <mergeCell ref="E8:F8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2"/>
  <sheetViews>
    <sheetView zoomScale="80" zoomScaleNormal="80" zoomScaleSheetLayoutView="75" workbookViewId="0" topLeftCell="A1">
      <selection activeCell="N7" sqref="N7"/>
    </sheetView>
  </sheetViews>
  <sheetFormatPr defaultColWidth="9.00390625" defaultRowHeight="12.75"/>
  <cols>
    <col min="1" max="1" width="7.875" style="11" customWidth="1"/>
    <col min="2" max="2" width="59.375" style="12" customWidth="1"/>
    <col min="3" max="3" width="8.625" style="13" customWidth="1"/>
    <col min="4" max="4" width="8.875" style="13" customWidth="1"/>
    <col min="5" max="5" width="13.875" style="13" customWidth="1"/>
    <col min="6" max="6" width="8.625" style="13" customWidth="1"/>
    <col min="7" max="7" width="19.2539062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375" style="1" customWidth="1"/>
    <col min="13" max="13" width="19.625" style="1" customWidth="1"/>
    <col min="14" max="16" width="9.125" style="1" customWidth="1"/>
    <col min="17" max="17" width="8.00390625" style="1" customWidth="1"/>
    <col min="18" max="16384" width="9.125" style="1" customWidth="1"/>
  </cols>
  <sheetData>
    <row r="1" spans="8:9" ht="15.75">
      <c r="H1" s="116" t="s">
        <v>896</v>
      </c>
      <c r="I1" s="116"/>
    </row>
    <row r="2" spans="8:9" ht="15.75">
      <c r="H2" s="116" t="s">
        <v>969</v>
      </c>
      <c r="I2" s="116"/>
    </row>
    <row r="3" spans="8:9" ht="15.75">
      <c r="H3" s="116" t="s">
        <v>790</v>
      </c>
      <c r="I3" s="116"/>
    </row>
    <row r="4" spans="8:9" ht="15.75">
      <c r="H4" s="116" t="s">
        <v>1124</v>
      </c>
      <c r="I4" s="116"/>
    </row>
    <row r="6" spans="7:9" ht="15.75">
      <c r="G6" s="53"/>
      <c r="H6" s="116" t="s">
        <v>896</v>
      </c>
      <c r="I6" s="116"/>
    </row>
    <row r="7" spans="7:9" ht="15.75">
      <c r="G7" s="54"/>
      <c r="H7" s="116" t="s">
        <v>969</v>
      </c>
      <c r="I7" s="116"/>
    </row>
    <row r="8" spans="7:9" ht="15.75">
      <c r="G8" s="54"/>
      <c r="H8" s="116" t="s">
        <v>790</v>
      </c>
      <c r="I8" s="116"/>
    </row>
    <row r="9" spans="6:9" ht="15.75">
      <c r="F9" s="55"/>
      <c r="G9" s="56"/>
      <c r="H9" s="112" t="s">
        <v>1084</v>
      </c>
      <c r="I9" s="112"/>
    </row>
    <row r="11" spans="1:9" ht="15.75">
      <c r="A11" s="115" t="s">
        <v>557</v>
      </c>
      <c r="B11" s="115"/>
      <c r="C11" s="115"/>
      <c r="D11" s="115"/>
      <c r="E11" s="115"/>
      <c r="F11" s="115"/>
      <c r="G11" s="115"/>
      <c r="H11" s="115"/>
      <c r="I11" s="115"/>
    </row>
    <row r="12" spans="1:9" ht="15.75">
      <c r="A12" s="115" t="s">
        <v>938</v>
      </c>
      <c r="B12" s="115"/>
      <c r="C12" s="115"/>
      <c r="D12" s="115"/>
      <c r="E12" s="115"/>
      <c r="F12" s="115"/>
      <c r="G12" s="115"/>
      <c r="H12" s="115"/>
      <c r="I12" s="115"/>
    </row>
    <row r="13" spans="1:9" ht="15.75">
      <c r="A13" s="58"/>
      <c r="B13" s="57"/>
      <c r="C13" s="59"/>
      <c r="D13" s="59"/>
      <c r="E13" s="59"/>
      <c r="F13" s="59"/>
      <c r="G13" s="53"/>
      <c r="H13" s="53"/>
      <c r="I13" s="53"/>
    </row>
    <row r="14" ht="15.75">
      <c r="I14" s="88" t="s">
        <v>274</v>
      </c>
    </row>
    <row r="15" spans="1:9" ht="47.25">
      <c r="A15" s="15" t="s">
        <v>135</v>
      </c>
      <c r="B15" s="15" t="s">
        <v>86</v>
      </c>
      <c r="C15" s="9" t="s">
        <v>87</v>
      </c>
      <c r="D15" s="9" t="s">
        <v>88</v>
      </c>
      <c r="E15" s="9" t="s">
        <v>32</v>
      </c>
      <c r="F15" s="9" t="s">
        <v>33</v>
      </c>
      <c r="G15" s="16" t="s">
        <v>887</v>
      </c>
      <c r="H15" s="16" t="s">
        <v>934</v>
      </c>
      <c r="I15" s="16" t="s">
        <v>935</v>
      </c>
    </row>
    <row r="16" spans="1:9" ht="15.75">
      <c r="A16" s="17" t="s">
        <v>138</v>
      </c>
      <c r="B16" s="9" t="s">
        <v>139</v>
      </c>
      <c r="C16" s="17" t="s">
        <v>140</v>
      </c>
      <c r="D16" s="9" t="s">
        <v>141</v>
      </c>
      <c r="E16" s="17" t="s">
        <v>142</v>
      </c>
      <c r="F16" s="9" t="s">
        <v>143</v>
      </c>
      <c r="G16" s="17" t="s">
        <v>144</v>
      </c>
      <c r="H16" s="9" t="s">
        <v>148</v>
      </c>
      <c r="I16" s="17" t="s">
        <v>149</v>
      </c>
    </row>
    <row r="17" spans="1:9" ht="31.5">
      <c r="A17" s="9" t="s">
        <v>138</v>
      </c>
      <c r="B17" s="22" t="s">
        <v>576</v>
      </c>
      <c r="C17" s="19" t="s">
        <v>163</v>
      </c>
      <c r="D17" s="9"/>
      <c r="E17" s="9"/>
      <c r="F17" s="9"/>
      <c r="G17" s="20">
        <f>G18+G92+G116+G200+G156+G180</f>
        <v>145975456.68</v>
      </c>
      <c r="H17" s="20">
        <f>H18+H92+H116+H200+H156+H180</f>
        <v>117874903.81</v>
      </c>
      <c r="I17" s="20">
        <f>I18+I92+I116+I200+I156+I180</f>
        <v>116702337.45</v>
      </c>
    </row>
    <row r="18" spans="1:9" ht="15.75">
      <c r="A18" s="9" t="s">
        <v>139</v>
      </c>
      <c r="B18" s="10" t="s">
        <v>90</v>
      </c>
      <c r="C18" s="9" t="s">
        <v>163</v>
      </c>
      <c r="D18" s="9" t="s">
        <v>146</v>
      </c>
      <c r="E18" s="9" t="s">
        <v>89</v>
      </c>
      <c r="F18" s="9" t="s">
        <v>89</v>
      </c>
      <c r="G18" s="16">
        <f>G19+G25+G38+G44+G50</f>
        <v>51522759.64</v>
      </c>
      <c r="H18" s="16">
        <f>H19+H25+H38+H44+H50</f>
        <v>43372371</v>
      </c>
      <c r="I18" s="16">
        <f>I19+I25+I38+I44+I50</f>
        <v>42423612</v>
      </c>
    </row>
    <row r="19" spans="1:12" ht="47.25">
      <c r="A19" s="9" t="s">
        <v>140</v>
      </c>
      <c r="B19" s="10" t="s">
        <v>667</v>
      </c>
      <c r="C19" s="9" t="s">
        <v>163</v>
      </c>
      <c r="D19" s="9" t="s">
        <v>147</v>
      </c>
      <c r="E19" s="9" t="s">
        <v>89</v>
      </c>
      <c r="F19" s="9" t="s">
        <v>89</v>
      </c>
      <c r="G19" s="16">
        <f aca="true" t="shared" si="0" ref="G19:I20">G20</f>
        <v>2190568</v>
      </c>
      <c r="H19" s="16">
        <f t="shared" si="0"/>
        <v>2060568</v>
      </c>
      <c r="I19" s="16">
        <f t="shared" si="0"/>
        <v>2060568</v>
      </c>
      <c r="L19" s="65"/>
    </row>
    <row r="20" spans="1:9" ht="15.75">
      <c r="A20" s="9" t="s">
        <v>141</v>
      </c>
      <c r="B20" s="10" t="s">
        <v>801</v>
      </c>
      <c r="C20" s="9" t="s">
        <v>163</v>
      </c>
      <c r="D20" s="9" t="s">
        <v>147</v>
      </c>
      <c r="E20" s="9" t="s">
        <v>680</v>
      </c>
      <c r="F20" s="9"/>
      <c r="G20" s="16">
        <f t="shared" si="0"/>
        <v>2190568</v>
      </c>
      <c r="H20" s="16">
        <f t="shared" si="0"/>
        <v>2060568</v>
      </c>
      <c r="I20" s="16">
        <f t="shared" si="0"/>
        <v>2060568</v>
      </c>
    </row>
    <row r="21" spans="1:9" ht="15.75">
      <c r="A21" s="9" t="s">
        <v>142</v>
      </c>
      <c r="B21" s="10" t="s">
        <v>799</v>
      </c>
      <c r="C21" s="9" t="s">
        <v>163</v>
      </c>
      <c r="D21" s="9" t="s">
        <v>147</v>
      </c>
      <c r="E21" s="9" t="s">
        <v>582</v>
      </c>
      <c r="F21" s="9" t="s">
        <v>89</v>
      </c>
      <c r="G21" s="16">
        <f>G22+G28</f>
        <v>2190568</v>
      </c>
      <c r="H21" s="16">
        <f aca="true" t="shared" si="1" ref="G21:I23">H22</f>
        <v>2060568</v>
      </c>
      <c r="I21" s="16">
        <f t="shared" si="1"/>
        <v>2060568</v>
      </c>
    </row>
    <row r="22" spans="1:9" ht="70.5" customHeight="1">
      <c r="A22" s="9" t="s">
        <v>143</v>
      </c>
      <c r="B22" s="10" t="s">
        <v>669</v>
      </c>
      <c r="C22" s="9" t="s">
        <v>163</v>
      </c>
      <c r="D22" s="9" t="s">
        <v>147</v>
      </c>
      <c r="E22" s="9" t="s">
        <v>583</v>
      </c>
      <c r="F22" s="9" t="s">
        <v>89</v>
      </c>
      <c r="G22" s="16">
        <f t="shared" si="1"/>
        <v>2060568</v>
      </c>
      <c r="H22" s="16">
        <f t="shared" si="1"/>
        <v>2060568</v>
      </c>
      <c r="I22" s="16">
        <f t="shared" si="1"/>
        <v>2060568</v>
      </c>
    </row>
    <row r="23" spans="1:9" ht="75.75" customHeight="1">
      <c r="A23" s="9" t="s">
        <v>144</v>
      </c>
      <c r="B23" s="10" t="s">
        <v>91</v>
      </c>
      <c r="C23" s="9" t="s">
        <v>163</v>
      </c>
      <c r="D23" s="9" t="s">
        <v>147</v>
      </c>
      <c r="E23" s="9" t="s">
        <v>583</v>
      </c>
      <c r="F23" s="9" t="s">
        <v>92</v>
      </c>
      <c r="G23" s="16">
        <f t="shared" si="1"/>
        <v>2060568</v>
      </c>
      <c r="H23" s="16">
        <f t="shared" si="1"/>
        <v>2060568</v>
      </c>
      <c r="I23" s="16">
        <f t="shared" si="1"/>
        <v>2060568</v>
      </c>
    </row>
    <row r="24" spans="1:9" ht="31.5">
      <c r="A24" s="9" t="s">
        <v>148</v>
      </c>
      <c r="B24" s="10" t="s">
        <v>93</v>
      </c>
      <c r="C24" s="9" t="s">
        <v>163</v>
      </c>
      <c r="D24" s="9" t="s">
        <v>147</v>
      </c>
      <c r="E24" s="9" t="s">
        <v>583</v>
      </c>
      <c r="F24" s="9" t="s">
        <v>94</v>
      </c>
      <c r="G24" s="16">
        <v>2060568</v>
      </c>
      <c r="H24" s="16">
        <v>2060568</v>
      </c>
      <c r="I24" s="16">
        <v>2060568</v>
      </c>
    </row>
    <row r="25" spans="1:9" ht="63">
      <c r="A25" s="9" t="s">
        <v>149</v>
      </c>
      <c r="B25" s="10" t="s">
        <v>83</v>
      </c>
      <c r="C25" s="9" t="s">
        <v>163</v>
      </c>
      <c r="D25" s="9" t="s">
        <v>124</v>
      </c>
      <c r="E25" s="9" t="s">
        <v>89</v>
      </c>
      <c r="F25" s="9" t="s">
        <v>89</v>
      </c>
      <c r="G25" s="16">
        <f aca="true" t="shared" si="2" ref="G25:I26">G26</f>
        <v>32199249.64</v>
      </c>
      <c r="H25" s="16">
        <f t="shared" si="2"/>
        <v>26709361</v>
      </c>
      <c r="I25" s="16">
        <f t="shared" si="2"/>
        <v>25760802</v>
      </c>
    </row>
    <row r="26" spans="1:9" ht="15.75">
      <c r="A26" s="9" t="s">
        <v>151</v>
      </c>
      <c r="B26" s="10" t="s">
        <v>801</v>
      </c>
      <c r="C26" s="9" t="s">
        <v>163</v>
      </c>
      <c r="D26" s="9" t="s">
        <v>124</v>
      </c>
      <c r="E26" s="9" t="s">
        <v>680</v>
      </c>
      <c r="F26" s="9"/>
      <c r="G26" s="16">
        <f t="shared" si="2"/>
        <v>32199249.64</v>
      </c>
      <c r="H26" s="16">
        <f t="shared" si="2"/>
        <v>26709361</v>
      </c>
      <c r="I26" s="16">
        <f t="shared" si="2"/>
        <v>25760802</v>
      </c>
    </row>
    <row r="27" spans="1:9" ht="15.75">
      <c r="A27" s="9" t="s">
        <v>152</v>
      </c>
      <c r="B27" s="10" t="s">
        <v>799</v>
      </c>
      <c r="C27" s="9" t="s">
        <v>163</v>
      </c>
      <c r="D27" s="9" t="s">
        <v>124</v>
      </c>
      <c r="E27" s="9" t="s">
        <v>582</v>
      </c>
      <c r="F27" s="9" t="s">
        <v>89</v>
      </c>
      <c r="G27" s="16">
        <f>G31</f>
        <v>32199249.64</v>
      </c>
      <c r="H27" s="16">
        <f>H31</f>
        <v>26709361</v>
      </c>
      <c r="I27" s="16">
        <f>I31</f>
        <v>25760802</v>
      </c>
    </row>
    <row r="28" spans="1:9" ht="47.25">
      <c r="A28" s="9" t="s">
        <v>153</v>
      </c>
      <c r="B28" s="10" t="s">
        <v>1077</v>
      </c>
      <c r="C28" s="9" t="s">
        <v>163</v>
      </c>
      <c r="D28" s="9" t="s">
        <v>124</v>
      </c>
      <c r="E28" s="9" t="s">
        <v>1076</v>
      </c>
      <c r="F28" s="9"/>
      <c r="G28" s="16">
        <f aca="true" t="shared" si="3" ref="G28:I29">G29</f>
        <v>130000</v>
      </c>
      <c r="H28" s="16">
        <f t="shared" si="3"/>
        <v>0</v>
      </c>
      <c r="I28" s="16">
        <f t="shared" si="3"/>
        <v>0</v>
      </c>
    </row>
    <row r="29" spans="1:9" ht="31.5">
      <c r="A29" s="9" t="s">
        <v>65</v>
      </c>
      <c r="B29" s="10" t="s">
        <v>268</v>
      </c>
      <c r="C29" s="9" t="s">
        <v>163</v>
      </c>
      <c r="D29" s="9" t="s">
        <v>124</v>
      </c>
      <c r="E29" s="9" t="s">
        <v>1076</v>
      </c>
      <c r="F29" s="9" t="s">
        <v>95</v>
      </c>
      <c r="G29" s="16">
        <f t="shared" si="3"/>
        <v>130000</v>
      </c>
      <c r="H29" s="16">
        <f t="shared" si="3"/>
        <v>0</v>
      </c>
      <c r="I29" s="16">
        <f t="shared" si="3"/>
        <v>0</v>
      </c>
    </row>
    <row r="30" spans="1:9" ht="31.5">
      <c r="A30" s="9" t="s">
        <v>13</v>
      </c>
      <c r="B30" s="10" t="s">
        <v>96</v>
      </c>
      <c r="C30" s="9" t="s">
        <v>163</v>
      </c>
      <c r="D30" s="9" t="s">
        <v>124</v>
      </c>
      <c r="E30" s="9" t="s">
        <v>1076</v>
      </c>
      <c r="F30" s="9" t="s">
        <v>97</v>
      </c>
      <c r="G30" s="16">
        <v>130000</v>
      </c>
      <c r="H30" s="16">
        <v>0</v>
      </c>
      <c r="I30" s="16">
        <v>0</v>
      </c>
    </row>
    <row r="31" spans="1:9" ht="63">
      <c r="A31" s="9" t="s">
        <v>14</v>
      </c>
      <c r="B31" s="10" t="s">
        <v>669</v>
      </c>
      <c r="C31" s="9" t="s">
        <v>163</v>
      </c>
      <c r="D31" s="9" t="s">
        <v>124</v>
      </c>
      <c r="E31" s="9" t="s">
        <v>583</v>
      </c>
      <c r="F31" s="9" t="s">
        <v>89</v>
      </c>
      <c r="G31" s="16">
        <f>G32+G34+G36</f>
        <v>32199249.64</v>
      </c>
      <c r="H31" s="16">
        <f>H32+H34+H36</f>
        <v>26709361</v>
      </c>
      <c r="I31" s="16">
        <f>I32+I34+I36</f>
        <v>25760802</v>
      </c>
    </row>
    <row r="32" spans="1:9" ht="78.75">
      <c r="A32" s="9" t="s">
        <v>15</v>
      </c>
      <c r="B32" s="10" t="s">
        <v>91</v>
      </c>
      <c r="C32" s="9" t="s">
        <v>163</v>
      </c>
      <c r="D32" s="9" t="s">
        <v>124</v>
      </c>
      <c r="E32" s="9" t="s">
        <v>583</v>
      </c>
      <c r="F32" s="9" t="s">
        <v>92</v>
      </c>
      <c r="G32" s="16">
        <f>G33</f>
        <v>23717501</v>
      </c>
      <c r="H32" s="16">
        <f>H33</f>
        <v>23867501</v>
      </c>
      <c r="I32" s="16">
        <f>I33</f>
        <v>23867501</v>
      </c>
    </row>
    <row r="33" spans="1:9" ht="31.5">
      <c r="A33" s="9" t="s">
        <v>16</v>
      </c>
      <c r="B33" s="10" t="s">
        <v>93</v>
      </c>
      <c r="C33" s="9" t="s">
        <v>163</v>
      </c>
      <c r="D33" s="9" t="s">
        <v>124</v>
      </c>
      <c r="E33" s="9" t="s">
        <v>583</v>
      </c>
      <c r="F33" s="9" t="s">
        <v>94</v>
      </c>
      <c r="G33" s="16">
        <v>23717501</v>
      </c>
      <c r="H33" s="16">
        <v>23867501</v>
      </c>
      <c r="I33" s="16">
        <v>23867501</v>
      </c>
    </row>
    <row r="34" spans="1:9" ht="31.5">
      <c r="A34" s="9" t="s">
        <v>17</v>
      </c>
      <c r="B34" s="10" t="s">
        <v>268</v>
      </c>
      <c r="C34" s="9" t="s">
        <v>163</v>
      </c>
      <c r="D34" s="9" t="s">
        <v>124</v>
      </c>
      <c r="E34" s="9" t="s">
        <v>583</v>
      </c>
      <c r="F34" s="9" t="s">
        <v>95</v>
      </c>
      <c r="G34" s="16">
        <f>G35</f>
        <v>7980353.64</v>
      </c>
      <c r="H34" s="16">
        <f>H35</f>
        <v>2841860</v>
      </c>
      <c r="I34" s="16">
        <f>I35</f>
        <v>1893301</v>
      </c>
    </row>
    <row r="35" spans="1:9" ht="31.5">
      <c r="A35" s="9" t="s">
        <v>18</v>
      </c>
      <c r="B35" s="10" t="s">
        <v>96</v>
      </c>
      <c r="C35" s="9" t="s">
        <v>163</v>
      </c>
      <c r="D35" s="9" t="s">
        <v>124</v>
      </c>
      <c r="E35" s="9" t="s">
        <v>583</v>
      </c>
      <c r="F35" s="9" t="s">
        <v>97</v>
      </c>
      <c r="G35" s="16">
        <v>7980353.64</v>
      </c>
      <c r="H35" s="16">
        <v>2841860</v>
      </c>
      <c r="I35" s="16">
        <v>1893301</v>
      </c>
    </row>
    <row r="36" spans="1:9" ht="15.75">
      <c r="A36" s="9" t="s">
        <v>66</v>
      </c>
      <c r="B36" s="10" t="s">
        <v>100</v>
      </c>
      <c r="C36" s="9" t="s">
        <v>163</v>
      </c>
      <c r="D36" s="9" t="s">
        <v>124</v>
      </c>
      <c r="E36" s="9" t="s">
        <v>583</v>
      </c>
      <c r="F36" s="9" t="s">
        <v>101</v>
      </c>
      <c r="G36" s="16">
        <f>G37</f>
        <v>501395</v>
      </c>
      <c r="H36" s="16">
        <f>H37</f>
        <v>0</v>
      </c>
      <c r="I36" s="16">
        <f>I37</f>
        <v>0</v>
      </c>
    </row>
    <row r="37" spans="1:9" ht="15.75">
      <c r="A37" s="9" t="s">
        <v>178</v>
      </c>
      <c r="B37" s="10" t="s">
        <v>708</v>
      </c>
      <c r="C37" s="9" t="s">
        <v>163</v>
      </c>
      <c r="D37" s="9" t="s">
        <v>124</v>
      </c>
      <c r="E37" s="9" t="s">
        <v>583</v>
      </c>
      <c r="F37" s="9" t="s">
        <v>707</v>
      </c>
      <c r="G37" s="16">
        <v>501395</v>
      </c>
      <c r="H37" s="16">
        <v>0</v>
      </c>
      <c r="I37" s="16">
        <v>0</v>
      </c>
    </row>
    <row r="38" spans="1:9" ht="15.75">
      <c r="A38" s="9" t="s">
        <v>19</v>
      </c>
      <c r="B38" s="104" t="s">
        <v>672</v>
      </c>
      <c r="C38" s="9" t="s">
        <v>163</v>
      </c>
      <c r="D38" s="9" t="s">
        <v>671</v>
      </c>
      <c r="E38" s="9"/>
      <c r="F38" s="9"/>
      <c r="G38" s="16">
        <f aca="true" t="shared" si="4" ref="G38:I39">G39</f>
        <v>1500</v>
      </c>
      <c r="H38" s="16">
        <f t="shared" si="4"/>
        <v>1600</v>
      </c>
      <c r="I38" s="16">
        <f t="shared" si="4"/>
        <v>1400</v>
      </c>
    </row>
    <row r="39" spans="1:9" ht="15.75">
      <c r="A39" s="9" t="s">
        <v>20</v>
      </c>
      <c r="B39" s="10" t="s">
        <v>801</v>
      </c>
      <c r="C39" s="9" t="s">
        <v>163</v>
      </c>
      <c r="D39" s="9" t="s">
        <v>671</v>
      </c>
      <c r="E39" s="9" t="s">
        <v>680</v>
      </c>
      <c r="F39" s="9"/>
      <c r="G39" s="16">
        <f t="shared" si="4"/>
        <v>1500</v>
      </c>
      <c r="H39" s="16">
        <f t="shared" si="4"/>
        <v>1600</v>
      </c>
      <c r="I39" s="16">
        <f t="shared" si="4"/>
        <v>1400</v>
      </c>
    </row>
    <row r="40" spans="1:9" ht="15.75">
      <c r="A40" s="9" t="s">
        <v>21</v>
      </c>
      <c r="B40" s="10" t="s">
        <v>799</v>
      </c>
      <c r="C40" s="9" t="s">
        <v>163</v>
      </c>
      <c r="D40" s="9" t="s">
        <v>671</v>
      </c>
      <c r="E40" s="9" t="s">
        <v>582</v>
      </c>
      <c r="F40" s="9"/>
      <c r="G40" s="16">
        <f aca="true" t="shared" si="5" ref="G40:I42">G41</f>
        <v>1500</v>
      </c>
      <c r="H40" s="16">
        <f t="shared" si="5"/>
        <v>1600</v>
      </c>
      <c r="I40" s="16">
        <f t="shared" si="5"/>
        <v>1400</v>
      </c>
    </row>
    <row r="41" spans="1:9" ht="102" customHeight="1">
      <c r="A41" s="9" t="s">
        <v>22</v>
      </c>
      <c r="B41" s="96" t="s">
        <v>813</v>
      </c>
      <c r="C41" s="9" t="s">
        <v>163</v>
      </c>
      <c r="D41" s="9" t="s">
        <v>671</v>
      </c>
      <c r="E41" s="9" t="s">
        <v>673</v>
      </c>
      <c r="F41" s="9"/>
      <c r="G41" s="16">
        <f t="shared" si="5"/>
        <v>1500</v>
      </c>
      <c r="H41" s="16">
        <f t="shared" si="5"/>
        <v>1600</v>
      </c>
      <c r="I41" s="16">
        <f t="shared" si="5"/>
        <v>1400</v>
      </c>
    </row>
    <row r="42" spans="1:9" ht="31.5">
      <c r="A42" s="9" t="s">
        <v>23</v>
      </c>
      <c r="B42" s="10" t="s">
        <v>268</v>
      </c>
      <c r="C42" s="9" t="s">
        <v>163</v>
      </c>
      <c r="D42" s="9" t="s">
        <v>671</v>
      </c>
      <c r="E42" s="9" t="s">
        <v>673</v>
      </c>
      <c r="F42" s="9" t="s">
        <v>95</v>
      </c>
      <c r="G42" s="16">
        <f t="shared" si="5"/>
        <v>1500</v>
      </c>
      <c r="H42" s="16">
        <f t="shared" si="5"/>
        <v>1600</v>
      </c>
      <c r="I42" s="16">
        <f t="shared" si="5"/>
        <v>1400</v>
      </c>
    </row>
    <row r="43" spans="1:9" ht="31.5">
      <c r="A43" s="9" t="s">
        <v>24</v>
      </c>
      <c r="B43" s="10" t="s">
        <v>96</v>
      </c>
      <c r="C43" s="9" t="s">
        <v>163</v>
      </c>
      <c r="D43" s="9" t="s">
        <v>671</v>
      </c>
      <c r="E43" s="9" t="s">
        <v>673</v>
      </c>
      <c r="F43" s="9" t="s">
        <v>97</v>
      </c>
      <c r="G43" s="16">
        <v>1500</v>
      </c>
      <c r="H43" s="16">
        <v>1600</v>
      </c>
      <c r="I43" s="16">
        <v>1400</v>
      </c>
    </row>
    <row r="44" spans="1:9" ht="15.75">
      <c r="A44" s="9" t="s">
        <v>25</v>
      </c>
      <c r="B44" s="10" t="s">
        <v>668</v>
      </c>
      <c r="C44" s="9" t="s">
        <v>163</v>
      </c>
      <c r="D44" s="9" t="s">
        <v>47</v>
      </c>
      <c r="E44" s="9"/>
      <c r="F44" s="9"/>
      <c r="G44" s="16">
        <f aca="true" t="shared" si="6" ref="G44:I46">G45</f>
        <v>700000</v>
      </c>
      <c r="H44" s="16">
        <f t="shared" si="6"/>
        <v>700000</v>
      </c>
      <c r="I44" s="16">
        <f t="shared" si="6"/>
        <v>700000</v>
      </c>
    </row>
    <row r="45" spans="1:9" ht="15.75">
      <c r="A45" s="9" t="s">
        <v>26</v>
      </c>
      <c r="B45" s="10" t="s">
        <v>801</v>
      </c>
      <c r="C45" s="9" t="s">
        <v>163</v>
      </c>
      <c r="D45" s="9" t="s">
        <v>47</v>
      </c>
      <c r="E45" s="9" t="s">
        <v>680</v>
      </c>
      <c r="F45" s="9"/>
      <c r="G45" s="16">
        <f t="shared" si="6"/>
        <v>700000</v>
      </c>
      <c r="H45" s="16">
        <f t="shared" si="6"/>
        <v>700000</v>
      </c>
      <c r="I45" s="16">
        <f t="shared" si="6"/>
        <v>700000</v>
      </c>
    </row>
    <row r="46" spans="1:9" ht="15.75">
      <c r="A46" s="9" t="s">
        <v>27</v>
      </c>
      <c r="B46" s="10" t="s">
        <v>799</v>
      </c>
      <c r="C46" s="9" t="s">
        <v>163</v>
      </c>
      <c r="D46" s="9" t="s">
        <v>47</v>
      </c>
      <c r="E46" s="9" t="s">
        <v>582</v>
      </c>
      <c r="F46" s="9"/>
      <c r="G46" s="16">
        <f t="shared" si="6"/>
        <v>700000</v>
      </c>
      <c r="H46" s="16">
        <f t="shared" si="6"/>
        <v>700000</v>
      </c>
      <c r="I46" s="16">
        <f t="shared" si="6"/>
        <v>700000</v>
      </c>
    </row>
    <row r="47" spans="1:9" ht="47.25">
      <c r="A47" s="9" t="s">
        <v>179</v>
      </c>
      <c r="B47" s="10" t="s">
        <v>670</v>
      </c>
      <c r="C47" s="9" t="s">
        <v>163</v>
      </c>
      <c r="D47" s="9" t="s">
        <v>47</v>
      </c>
      <c r="E47" s="9" t="s">
        <v>584</v>
      </c>
      <c r="F47" s="9"/>
      <c r="G47" s="16">
        <f aca="true" t="shared" si="7" ref="G47:I48">G48</f>
        <v>700000</v>
      </c>
      <c r="H47" s="16">
        <f t="shared" si="7"/>
        <v>700000</v>
      </c>
      <c r="I47" s="16">
        <f t="shared" si="7"/>
        <v>700000</v>
      </c>
    </row>
    <row r="48" spans="1:9" ht="15.75">
      <c r="A48" s="9" t="s">
        <v>180</v>
      </c>
      <c r="B48" s="10" t="s">
        <v>100</v>
      </c>
      <c r="C48" s="9" t="s">
        <v>163</v>
      </c>
      <c r="D48" s="9" t="s">
        <v>47</v>
      </c>
      <c r="E48" s="9" t="s">
        <v>584</v>
      </c>
      <c r="F48" s="9" t="s">
        <v>101</v>
      </c>
      <c r="G48" s="16">
        <f t="shared" si="7"/>
        <v>700000</v>
      </c>
      <c r="H48" s="16">
        <f t="shared" si="7"/>
        <v>700000</v>
      </c>
      <c r="I48" s="16">
        <f t="shared" si="7"/>
        <v>700000</v>
      </c>
    </row>
    <row r="49" spans="1:9" ht="15.75">
      <c r="A49" s="9" t="s">
        <v>28</v>
      </c>
      <c r="B49" s="10" t="s">
        <v>281</v>
      </c>
      <c r="C49" s="9" t="s">
        <v>163</v>
      </c>
      <c r="D49" s="9" t="s">
        <v>47</v>
      </c>
      <c r="E49" s="9" t="s">
        <v>584</v>
      </c>
      <c r="F49" s="9" t="s">
        <v>280</v>
      </c>
      <c r="G49" s="16">
        <v>700000</v>
      </c>
      <c r="H49" s="16">
        <v>700000</v>
      </c>
      <c r="I49" s="16">
        <v>700000</v>
      </c>
    </row>
    <row r="50" spans="1:9" ht="15.75">
      <c r="A50" s="9" t="s">
        <v>29</v>
      </c>
      <c r="B50" s="10" t="s">
        <v>62</v>
      </c>
      <c r="C50" s="9" t="s">
        <v>163</v>
      </c>
      <c r="D50" s="9" t="s">
        <v>48</v>
      </c>
      <c r="E50" s="9"/>
      <c r="F50" s="9"/>
      <c r="G50" s="16">
        <f>G63+G75+G51</f>
        <v>16431442</v>
      </c>
      <c r="H50" s="16">
        <f>H63+H75+H51</f>
        <v>13900842</v>
      </c>
      <c r="I50" s="16">
        <f>I63+I75+I51</f>
        <v>13900842</v>
      </c>
    </row>
    <row r="51" spans="1:9" ht="31.5">
      <c r="A51" s="9" t="s">
        <v>30</v>
      </c>
      <c r="B51" s="10" t="s">
        <v>780</v>
      </c>
      <c r="C51" s="9" t="s">
        <v>163</v>
      </c>
      <c r="D51" s="9" t="s">
        <v>48</v>
      </c>
      <c r="E51" s="9" t="s">
        <v>579</v>
      </c>
      <c r="F51" s="9"/>
      <c r="G51" s="16">
        <f>G52</f>
        <v>441200</v>
      </c>
      <c r="H51" s="16">
        <f>H52</f>
        <v>440600</v>
      </c>
      <c r="I51" s="16">
        <f>I52</f>
        <v>440600</v>
      </c>
    </row>
    <row r="52" spans="1:9" ht="31.5">
      <c r="A52" s="9" t="s">
        <v>31</v>
      </c>
      <c r="B52" s="10" t="s">
        <v>687</v>
      </c>
      <c r="C52" s="9" t="s">
        <v>163</v>
      </c>
      <c r="D52" s="9" t="s">
        <v>48</v>
      </c>
      <c r="E52" s="9" t="s">
        <v>597</v>
      </c>
      <c r="F52" s="9"/>
      <c r="G52" s="16">
        <f>G58+G53</f>
        <v>441200</v>
      </c>
      <c r="H52" s="16">
        <f>H58+H53</f>
        <v>440600</v>
      </c>
      <c r="I52" s="16">
        <f>I58+I53</f>
        <v>440600</v>
      </c>
    </row>
    <row r="53" spans="1:9" ht="94.5">
      <c r="A53" s="9" t="s">
        <v>67</v>
      </c>
      <c r="B53" s="10" t="s">
        <v>847</v>
      </c>
      <c r="C53" s="9" t="s">
        <v>163</v>
      </c>
      <c r="D53" s="9" t="s">
        <v>48</v>
      </c>
      <c r="E53" s="9" t="s">
        <v>806</v>
      </c>
      <c r="F53" s="9"/>
      <c r="G53" s="16">
        <f>G54+G56</f>
        <v>357100</v>
      </c>
      <c r="H53" s="16">
        <f>H54+H56</f>
        <v>356500</v>
      </c>
      <c r="I53" s="16">
        <f>I54+I56</f>
        <v>356500</v>
      </c>
    </row>
    <row r="54" spans="1:9" ht="78.75">
      <c r="A54" s="9" t="s">
        <v>39</v>
      </c>
      <c r="B54" s="10" t="s">
        <v>91</v>
      </c>
      <c r="C54" s="9" t="s">
        <v>163</v>
      </c>
      <c r="D54" s="9" t="s">
        <v>48</v>
      </c>
      <c r="E54" s="9" t="s">
        <v>806</v>
      </c>
      <c r="F54" s="9" t="s">
        <v>92</v>
      </c>
      <c r="G54" s="16">
        <f>G55</f>
        <v>344568.8</v>
      </c>
      <c r="H54" s="16">
        <f>H55</f>
        <v>344600</v>
      </c>
      <c r="I54" s="16">
        <f>I55</f>
        <v>344600</v>
      </c>
    </row>
    <row r="55" spans="1:9" ht="31.5">
      <c r="A55" s="9" t="s">
        <v>57</v>
      </c>
      <c r="B55" s="10" t="s">
        <v>93</v>
      </c>
      <c r="C55" s="9" t="s">
        <v>163</v>
      </c>
      <c r="D55" s="9" t="s">
        <v>48</v>
      </c>
      <c r="E55" s="9" t="s">
        <v>806</v>
      </c>
      <c r="F55" s="9" t="s">
        <v>94</v>
      </c>
      <c r="G55" s="16">
        <v>344568.8</v>
      </c>
      <c r="H55" s="16">
        <v>344600</v>
      </c>
      <c r="I55" s="16">
        <v>344600</v>
      </c>
    </row>
    <row r="56" spans="1:9" ht="31.5">
      <c r="A56" s="9" t="s">
        <v>58</v>
      </c>
      <c r="B56" s="10" t="s">
        <v>268</v>
      </c>
      <c r="C56" s="9" t="s">
        <v>163</v>
      </c>
      <c r="D56" s="9" t="s">
        <v>48</v>
      </c>
      <c r="E56" s="9" t="s">
        <v>806</v>
      </c>
      <c r="F56" s="9" t="s">
        <v>95</v>
      </c>
      <c r="G56" s="16">
        <f>G57</f>
        <v>12531.2</v>
      </c>
      <c r="H56" s="16">
        <f>H57</f>
        <v>11900</v>
      </c>
      <c r="I56" s="16">
        <f>I57</f>
        <v>11900</v>
      </c>
    </row>
    <row r="57" spans="1:9" ht="31.5">
      <c r="A57" s="9" t="s">
        <v>68</v>
      </c>
      <c r="B57" s="10" t="s">
        <v>96</v>
      </c>
      <c r="C57" s="9" t="s">
        <v>163</v>
      </c>
      <c r="D57" s="9" t="s">
        <v>48</v>
      </c>
      <c r="E57" s="9" t="s">
        <v>806</v>
      </c>
      <c r="F57" s="9" t="s">
        <v>97</v>
      </c>
      <c r="G57" s="16">
        <v>12531.2</v>
      </c>
      <c r="H57" s="16">
        <v>11900</v>
      </c>
      <c r="I57" s="16">
        <v>11900</v>
      </c>
    </row>
    <row r="58" spans="1:9" ht="157.5">
      <c r="A58" s="9" t="s">
        <v>72</v>
      </c>
      <c r="B58" s="105" t="s">
        <v>893</v>
      </c>
      <c r="C58" s="9" t="s">
        <v>163</v>
      </c>
      <c r="D58" s="9" t="s">
        <v>48</v>
      </c>
      <c r="E58" s="9" t="s">
        <v>892</v>
      </c>
      <c r="F58" s="9"/>
      <c r="G58" s="16">
        <f>G59+G61</f>
        <v>84100</v>
      </c>
      <c r="H58" s="16">
        <f>H59+H61</f>
        <v>84100</v>
      </c>
      <c r="I58" s="16">
        <f>I59+I61</f>
        <v>84100</v>
      </c>
    </row>
    <row r="59" spans="1:9" ht="78.75">
      <c r="A59" s="9" t="s">
        <v>73</v>
      </c>
      <c r="B59" s="10" t="s">
        <v>91</v>
      </c>
      <c r="C59" s="9" t="s">
        <v>163</v>
      </c>
      <c r="D59" s="9" t="s">
        <v>48</v>
      </c>
      <c r="E59" s="9" t="s">
        <v>892</v>
      </c>
      <c r="F59" s="9" t="s">
        <v>92</v>
      </c>
      <c r="G59" s="16">
        <f>G60</f>
        <v>81700</v>
      </c>
      <c r="H59" s="16">
        <f>H60</f>
        <v>81700</v>
      </c>
      <c r="I59" s="16">
        <f>I60</f>
        <v>81700</v>
      </c>
    </row>
    <row r="60" spans="1:9" ht="31.5">
      <c r="A60" s="9" t="s">
        <v>74</v>
      </c>
      <c r="B60" s="10" t="s">
        <v>93</v>
      </c>
      <c r="C60" s="9" t="s">
        <v>163</v>
      </c>
      <c r="D60" s="9" t="s">
        <v>48</v>
      </c>
      <c r="E60" s="9" t="s">
        <v>892</v>
      </c>
      <c r="F60" s="9" t="s">
        <v>94</v>
      </c>
      <c r="G60" s="16">
        <v>81700</v>
      </c>
      <c r="H60" s="16">
        <v>81700</v>
      </c>
      <c r="I60" s="16">
        <v>81700</v>
      </c>
    </row>
    <row r="61" spans="1:9" ht="31.5">
      <c r="A61" s="9" t="s">
        <v>75</v>
      </c>
      <c r="B61" s="10" t="s">
        <v>268</v>
      </c>
      <c r="C61" s="9" t="s">
        <v>163</v>
      </c>
      <c r="D61" s="9" t="s">
        <v>48</v>
      </c>
      <c r="E61" s="9" t="s">
        <v>892</v>
      </c>
      <c r="F61" s="9" t="s">
        <v>95</v>
      </c>
      <c r="G61" s="16">
        <f>G62</f>
        <v>2400</v>
      </c>
      <c r="H61" s="16">
        <f>H62</f>
        <v>2400</v>
      </c>
      <c r="I61" s="16">
        <f>I62</f>
        <v>2400</v>
      </c>
    </row>
    <row r="62" spans="1:9" ht="31.5">
      <c r="A62" s="9" t="s">
        <v>76</v>
      </c>
      <c r="B62" s="10" t="s">
        <v>96</v>
      </c>
      <c r="C62" s="9" t="s">
        <v>163</v>
      </c>
      <c r="D62" s="9" t="s">
        <v>48</v>
      </c>
      <c r="E62" s="9" t="s">
        <v>892</v>
      </c>
      <c r="F62" s="9" t="s">
        <v>97</v>
      </c>
      <c r="G62" s="16">
        <v>2400</v>
      </c>
      <c r="H62" s="16">
        <v>2400</v>
      </c>
      <c r="I62" s="16">
        <v>2400</v>
      </c>
    </row>
    <row r="63" spans="1:9" ht="31.5">
      <c r="A63" s="9" t="s">
        <v>77</v>
      </c>
      <c r="B63" s="10" t="s">
        <v>815</v>
      </c>
      <c r="C63" s="9" t="s">
        <v>163</v>
      </c>
      <c r="D63" s="9" t="s">
        <v>48</v>
      </c>
      <c r="E63" s="9" t="s">
        <v>601</v>
      </c>
      <c r="F63" s="9"/>
      <c r="G63" s="16">
        <f>G64</f>
        <v>1199188</v>
      </c>
      <c r="H63" s="16">
        <f>H64</f>
        <v>1069188</v>
      </c>
      <c r="I63" s="16">
        <f>I64</f>
        <v>1069188</v>
      </c>
    </row>
    <row r="64" spans="1:9" ht="31.5">
      <c r="A64" s="9" t="s">
        <v>181</v>
      </c>
      <c r="B64" s="10" t="s">
        <v>3</v>
      </c>
      <c r="C64" s="9" t="s">
        <v>163</v>
      </c>
      <c r="D64" s="9" t="s">
        <v>48</v>
      </c>
      <c r="E64" s="9" t="s">
        <v>602</v>
      </c>
      <c r="F64" s="9"/>
      <c r="G64" s="16">
        <f>G65+G70</f>
        <v>1199188</v>
      </c>
      <c r="H64" s="16">
        <f>H65+H70</f>
        <v>1069188</v>
      </c>
      <c r="I64" s="16">
        <f>I65+I70</f>
        <v>1069188</v>
      </c>
    </row>
    <row r="65" spans="1:9" ht="78.75">
      <c r="A65" s="9" t="s">
        <v>182</v>
      </c>
      <c r="B65" s="10" t="s">
        <v>855</v>
      </c>
      <c r="C65" s="9" t="s">
        <v>163</v>
      </c>
      <c r="D65" s="9" t="s">
        <v>48</v>
      </c>
      <c r="E65" s="9" t="s">
        <v>603</v>
      </c>
      <c r="F65" s="9"/>
      <c r="G65" s="16">
        <f>G66+G68</f>
        <v>1090288</v>
      </c>
      <c r="H65" s="16">
        <f>H66+H68</f>
        <v>960288</v>
      </c>
      <c r="I65" s="16">
        <f>I66+I68</f>
        <v>960288</v>
      </c>
    </row>
    <row r="66" spans="1:9" ht="78.75">
      <c r="A66" s="9" t="s">
        <v>183</v>
      </c>
      <c r="B66" s="10" t="s">
        <v>91</v>
      </c>
      <c r="C66" s="9" t="s">
        <v>163</v>
      </c>
      <c r="D66" s="9" t="s">
        <v>48</v>
      </c>
      <c r="E66" s="9" t="s">
        <v>603</v>
      </c>
      <c r="F66" s="9" t="s">
        <v>92</v>
      </c>
      <c r="G66" s="16">
        <f>G67</f>
        <v>947288</v>
      </c>
      <c r="H66" s="16">
        <f>H67</f>
        <v>947288</v>
      </c>
      <c r="I66" s="16">
        <f>I67</f>
        <v>947288</v>
      </c>
    </row>
    <row r="67" spans="1:9" ht="15.75">
      <c r="A67" s="9" t="s">
        <v>184</v>
      </c>
      <c r="B67" s="10" t="s">
        <v>168</v>
      </c>
      <c r="C67" s="9" t="s">
        <v>163</v>
      </c>
      <c r="D67" s="9" t="s">
        <v>48</v>
      </c>
      <c r="E67" s="9" t="s">
        <v>603</v>
      </c>
      <c r="F67" s="9" t="s">
        <v>171</v>
      </c>
      <c r="G67" s="16">
        <v>947288</v>
      </c>
      <c r="H67" s="16">
        <v>947288</v>
      </c>
      <c r="I67" s="16">
        <v>947288</v>
      </c>
    </row>
    <row r="68" spans="1:9" ht="31.5">
      <c r="A68" s="9" t="s">
        <v>185</v>
      </c>
      <c r="B68" s="10" t="s">
        <v>268</v>
      </c>
      <c r="C68" s="9" t="s">
        <v>163</v>
      </c>
      <c r="D68" s="9" t="s">
        <v>48</v>
      </c>
      <c r="E68" s="9" t="s">
        <v>603</v>
      </c>
      <c r="F68" s="9" t="s">
        <v>95</v>
      </c>
      <c r="G68" s="16">
        <f>G69</f>
        <v>143000</v>
      </c>
      <c r="H68" s="16">
        <f>H69</f>
        <v>13000</v>
      </c>
      <c r="I68" s="16">
        <f>I69</f>
        <v>13000</v>
      </c>
    </row>
    <row r="69" spans="1:9" ht="31.5">
      <c r="A69" s="9" t="s">
        <v>186</v>
      </c>
      <c r="B69" s="10" t="s">
        <v>96</v>
      </c>
      <c r="C69" s="9" t="s">
        <v>163</v>
      </c>
      <c r="D69" s="9" t="s">
        <v>48</v>
      </c>
      <c r="E69" s="9" t="s">
        <v>603</v>
      </c>
      <c r="F69" s="9" t="s">
        <v>97</v>
      </c>
      <c r="G69" s="16">
        <v>143000</v>
      </c>
      <c r="H69" s="16">
        <v>13000</v>
      </c>
      <c r="I69" s="16">
        <v>13000</v>
      </c>
    </row>
    <row r="70" spans="1:9" ht="78.75">
      <c r="A70" s="9" t="s">
        <v>187</v>
      </c>
      <c r="B70" s="10" t="s">
        <v>816</v>
      </c>
      <c r="C70" s="9" t="s">
        <v>163</v>
      </c>
      <c r="D70" s="9" t="s">
        <v>48</v>
      </c>
      <c r="E70" s="9" t="s">
        <v>604</v>
      </c>
      <c r="F70" s="9"/>
      <c r="G70" s="16">
        <f>G71+G73</f>
        <v>108900</v>
      </c>
      <c r="H70" s="16">
        <f>H71+H73</f>
        <v>108900</v>
      </c>
      <c r="I70" s="16">
        <f>I71+I73</f>
        <v>108900</v>
      </c>
    </row>
    <row r="71" spans="1:9" ht="78.75">
      <c r="A71" s="9" t="s">
        <v>188</v>
      </c>
      <c r="B71" s="10" t="s">
        <v>91</v>
      </c>
      <c r="C71" s="9" t="s">
        <v>163</v>
      </c>
      <c r="D71" s="9" t="s">
        <v>48</v>
      </c>
      <c r="E71" s="9" t="s">
        <v>604</v>
      </c>
      <c r="F71" s="9" t="s">
        <v>92</v>
      </c>
      <c r="G71" s="16">
        <f>G72</f>
        <v>90539</v>
      </c>
      <c r="H71" s="16">
        <f>H72</f>
        <v>90539</v>
      </c>
      <c r="I71" s="16">
        <f>I72</f>
        <v>90539</v>
      </c>
    </row>
    <row r="72" spans="1:9" ht="15.75">
      <c r="A72" s="9" t="s">
        <v>189</v>
      </c>
      <c r="B72" s="10" t="s">
        <v>168</v>
      </c>
      <c r="C72" s="9" t="s">
        <v>163</v>
      </c>
      <c r="D72" s="9" t="s">
        <v>48</v>
      </c>
      <c r="E72" s="9" t="s">
        <v>604</v>
      </c>
      <c r="F72" s="9" t="s">
        <v>171</v>
      </c>
      <c r="G72" s="16">
        <v>90539</v>
      </c>
      <c r="H72" s="16">
        <v>90539</v>
      </c>
      <c r="I72" s="16">
        <v>90539</v>
      </c>
    </row>
    <row r="73" spans="1:9" ht="31.5">
      <c r="A73" s="9" t="s">
        <v>190</v>
      </c>
      <c r="B73" s="10" t="s">
        <v>268</v>
      </c>
      <c r="C73" s="9" t="s">
        <v>163</v>
      </c>
      <c r="D73" s="9" t="s">
        <v>48</v>
      </c>
      <c r="E73" s="9" t="s">
        <v>604</v>
      </c>
      <c r="F73" s="9" t="s">
        <v>95</v>
      </c>
      <c r="G73" s="16">
        <f>G74</f>
        <v>18361</v>
      </c>
      <c r="H73" s="16">
        <f>H74</f>
        <v>18361</v>
      </c>
      <c r="I73" s="16">
        <f>I74</f>
        <v>18361</v>
      </c>
    </row>
    <row r="74" spans="1:9" ht="31.5">
      <c r="A74" s="9" t="s">
        <v>191</v>
      </c>
      <c r="B74" s="10" t="s">
        <v>96</v>
      </c>
      <c r="C74" s="9" t="s">
        <v>163</v>
      </c>
      <c r="D74" s="9" t="s">
        <v>48</v>
      </c>
      <c r="E74" s="9" t="s">
        <v>604</v>
      </c>
      <c r="F74" s="9" t="s">
        <v>97</v>
      </c>
      <c r="G74" s="16">
        <v>18361</v>
      </c>
      <c r="H74" s="16">
        <v>18361</v>
      </c>
      <c r="I74" s="16">
        <v>18361</v>
      </c>
    </row>
    <row r="75" spans="1:9" ht="15.75">
      <c r="A75" s="9" t="s">
        <v>192</v>
      </c>
      <c r="B75" s="10" t="s">
        <v>801</v>
      </c>
      <c r="C75" s="9" t="s">
        <v>163</v>
      </c>
      <c r="D75" s="9" t="s">
        <v>48</v>
      </c>
      <c r="E75" s="9" t="s">
        <v>680</v>
      </c>
      <c r="F75" s="9"/>
      <c r="G75" s="16">
        <f>G76</f>
        <v>14791054</v>
      </c>
      <c r="H75" s="16">
        <f>H76</f>
        <v>12391054</v>
      </c>
      <c r="I75" s="16">
        <f>I76</f>
        <v>12391054</v>
      </c>
    </row>
    <row r="76" spans="1:9" ht="15.75">
      <c r="A76" s="9" t="s">
        <v>193</v>
      </c>
      <c r="B76" s="10" t="s">
        <v>799</v>
      </c>
      <c r="C76" s="9" t="s">
        <v>163</v>
      </c>
      <c r="D76" s="9" t="s">
        <v>48</v>
      </c>
      <c r="E76" s="9" t="s">
        <v>582</v>
      </c>
      <c r="F76" s="9"/>
      <c r="G76" s="16">
        <f>G77+G82+G87</f>
        <v>14791054</v>
      </c>
      <c r="H76" s="16">
        <f>H77+H82+H87</f>
        <v>12391054</v>
      </c>
      <c r="I76" s="16">
        <f>I77+I82+I87</f>
        <v>12391054</v>
      </c>
    </row>
    <row r="77" spans="1:9" ht="90.75" customHeight="1">
      <c r="A77" s="9" t="s">
        <v>194</v>
      </c>
      <c r="B77" s="10" t="s">
        <v>854</v>
      </c>
      <c r="C77" s="9" t="s">
        <v>163</v>
      </c>
      <c r="D77" s="9" t="s">
        <v>48</v>
      </c>
      <c r="E77" s="9" t="s">
        <v>674</v>
      </c>
      <c r="F77" s="9"/>
      <c r="G77" s="16">
        <f>G78+G80</f>
        <v>13900054</v>
      </c>
      <c r="H77" s="16">
        <f>H78+H80</f>
        <v>11500054</v>
      </c>
      <c r="I77" s="16">
        <f>I78+I80</f>
        <v>11500054</v>
      </c>
    </row>
    <row r="78" spans="1:9" ht="78.75">
      <c r="A78" s="9" t="s">
        <v>195</v>
      </c>
      <c r="B78" s="10" t="s">
        <v>91</v>
      </c>
      <c r="C78" s="9" t="s">
        <v>163</v>
      </c>
      <c r="D78" s="9" t="s">
        <v>48</v>
      </c>
      <c r="E78" s="9" t="s">
        <v>674</v>
      </c>
      <c r="F78" s="9" t="s">
        <v>92</v>
      </c>
      <c r="G78" s="16">
        <f>G79</f>
        <v>11485054</v>
      </c>
      <c r="H78" s="16">
        <f>H79</f>
        <v>11485054</v>
      </c>
      <c r="I78" s="16">
        <f>I79</f>
        <v>11485054</v>
      </c>
    </row>
    <row r="79" spans="1:9" ht="15.75">
      <c r="A79" s="9" t="s">
        <v>196</v>
      </c>
      <c r="B79" s="10" t="s">
        <v>168</v>
      </c>
      <c r="C79" s="9" t="s">
        <v>163</v>
      </c>
      <c r="D79" s="9" t="s">
        <v>48</v>
      </c>
      <c r="E79" s="9" t="s">
        <v>674</v>
      </c>
      <c r="F79" s="9" t="s">
        <v>171</v>
      </c>
      <c r="G79" s="16">
        <v>11485054</v>
      </c>
      <c r="H79" s="16">
        <v>11485054</v>
      </c>
      <c r="I79" s="16">
        <v>11485054</v>
      </c>
    </row>
    <row r="80" spans="1:9" ht="31.5">
      <c r="A80" s="9" t="s">
        <v>197</v>
      </c>
      <c r="B80" s="10" t="s">
        <v>268</v>
      </c>
      <c r="C80" s="9" t="s">
        <v>163</v>
      </c>
      <c r="D80" s="9" t="s">
        <v>48</v>
      </c>
      <c r="E80" s="9" t="s">
        <v>674</v>
      </c>
      <c r="F80" s="9" t="s">
        <v>95</v>
      </c>
      <c r="G80" s="16">
        <f>G81</f>
        <v>2415000</v>
      </c>
      <c r="H80" s="16">
        <f>H81</f>
        <v>15000</v>
      </c>
      <c r="I80" s="16">
        <f>I81</f>
        <v>15000</v>
      </c>
    </row>
    <row r="81" spans="1:9" ht="31.5">
      <c r="A81" s="9" t="s">
        <v>198</v>
      </c>
      <c r="B81" s="10" t="s">
        <v>96</v>
      </c>
      <c r="C81" s="9" t="s">
        <v>163</v>
      </c>
      <c r="D81" s="9" t="s">
        <v>48</v>
      </c>
      <c r="E81" s="9" t="s">
        <v>674</v>
      </c>
      <c r="F81" s="9" t="s">
        <v>97</v>
      </c>
      <c r="G81" s="16">
        <v>2415000</v>
      </c>
      <c r="H81" s="16">
        <v>15000</v>
      </c>
      <c r="I81" s="16">
        <v>15000</v>
      </c>
    </row>
    <row r="82" spans="1:9" ht="94.5">
      <c r="A82" s="9" t="s">
        <v>199</v>
      </c>
      <c r="B82" s="10" t="s">
        <v>697</v>
      </c>
      <c r="C82" s="9" t="s">
        <v>163</v>
      </c>
      <c r="D82" s="9" t="s">
        <v>48</v>
      </c>
      <c r="E82" s="9" t="s">
        <v>585</v>
      </c>
      <c r="F82" s="9"/>
      <c r="G82" s="16">
        <f>G83+G85</f>
        <v>25000</v>
      </c>
      <c r="H82" s="16">
        <f>H83+H85</f>
        <v>25000</v>
      </c>
      <c r="I82" s="16">
        <f>I83+I85</f>
        <v>25000</v>
      </c>
    </row>
    <row r="83" spans="1:9" ht="78.75">
      <c r="A83" s="9" t="s">
        <v>200</v>
      </c>
      <c r="B83" s="10" t="s">
        <v>91</v>
      </c>
      <c r="C83" s="9" t="s">
        <v>163</v>
      </c>
      <c r="D83" s="9" t="s">
        <v>48</v>
      </c>
      <c r="E83" s="9" t="s">
        <v>585</v>
      </c>
      <c r="F83" s="9" t="s">
        <v>92</v>
      </c>
      <c r="G83" s="16">
        <f>G84</f>
        <v>24040</v>
      </c>
      <c r="H83" s="16">
        <f>H84</f>
        <v>24040</v>
      </c>
      <c r="I83" s="16">
        <f>I84</f>
        <v>24040</v>
      </c>
    </row>
    <row r="84" spans="1:9" ht="31.5">
      <c r="A84" s="9" t="s">
        <v>201</v>
      </c>
      <c r="B84" s="10" t="s">
        <v>93</v>
      </c>
      <c r="C84" s="9" t="s">
        <v>163</v>
      </c>
      <c r="D84" s="9" t="s">
        <v>48</v>
      </c>
      <c r="E84" s="9" t="s">
        <v>585</v>
      </c>
      <c r="F84" s="9" t="s">
        <v>94</v>
      </c>
      <c r="G84" s="16">
        <v>24040</v>
      </c>
      <c r="H84" s="16">
        <v>24040</v>
      </c>
      <c r="I84" s="16">
        <v>24040</v>
      </c>
    </row>
    <row r="85" spans="1:9" ht="31.5">
      <c r="A85" s="9" t="s">
        <v>102</v>
      </c>
      <c r="B85" s="10" t="s">
        <v>268</v>
      </c>
      <c r="C85" s="9" t="s">
        <v>163</v>
      </c>
      <c r="D85" s="9" t="s">
        <v>48</v>
      </c>
      <c r="E85" s="9" t="s">
        <v>585</v>
      </c>
      <c r="F85" s="9" t="s">
        <v>95</v>
      </c>
      <c r="G85" s="16">
        <f>G86</f>
        <v>960</v>
      </c>
      <c r="H85" s="16">
        <f>H86</f>
        <v>960</v>
      </c>
      <c r="I85" s="16">
        <f>I86</f>
        <v>960</v>
      </c>
    </row>
    <row r="86" spans="1:9" ht="31.5">
      <c r="A86" s="9" t="s">
        <v>103</v>
      </c>
      <c r="B86" s="10" t="s">
        <v>96</v>
      </c>
      <c r="C86" s="9" t="s">
        <v>163</v>
      </c>
      <c r="D86" s="9" t="s">
        <v>48</v>
      </c>
      <c r="E86" s="9" t="s">
        <v>585</v>
      </c>
      <c r="F86" s="9" t="s">
        <v>97</v>
      </c>
      <c r="G86" s="16">
        <v>960</v>
      </c>
      <c r="H86" s="16">
        <v>960</v>
      </c>
      <c r="I86" s="16">
        <v>960</v>
      </c>
    </row>
    <row r="87" spans="1:9" ht="78.75">
      <c r="A87" s="9" t="s">
        <v>104</v>
      </c>
      <c r="B87" s="10" t="s">
        <v>812</v>
      </c>
      <c r="C87" s="9" t="s">
        <v>163</v>
      </c>
      <c r="D87" s="9" t="s">
        <v>48</v>
      </c>
      <c r="E87" s="9" t="s">
        <v>586</v>
      </c>
      <c r="F87" s="9"/>
      <c r="G87" s="16">
        <f>G88+G90</f>
        <v>866000</v>
      </c>
      <c r="H87" s="16">
        <f>H88+H90</f>
        <v>866000</v>
      </c>
      <c r="I87" s="16">
        <f>I88+I90</f>
        <v>866000</v>
      </c>
    </row>
    <row r="88" spans="1:9" ht="78.75">
      <c r="A88" s="9" t="s">
        <v>105</v>
      </c>
      <c r="B88" s="10" t="s">
        <v>91</v>
      </c>
      <c r="C88" s="9" t="s">
        <v>163</v>
      </c>
      <c r="D88" s="9" t="s">
        <v>48</v>
      </c>
      <c r="E88" s="9" t="s">
        <v>586</v>
      </c>
      <c r="F88" s="9" t="s">
        <v>92</v>
      </c>
      <c r="G88" s="16">
        <f>G89</f>
        <v>801390</v>
      </c>
      <c r="H88" s="16">
        <f>H89</f>
        <v>801390</v>
      </c>
      <c r="I88" s="16">
        <f>I89</f>
        <v>801390</v>
      </c>
    </row>
    <row r="89" spans="1:9" ht="31.5">
      <c r="A89" s="9" t="s">
        <v>202</v>
      </c>
      <c r="B89" s="10" t="s">
        <v>93</v>
      </c>
      <c r="C89" s="9" t="s">
        <v>163</v>
      </c>
      <c r="D89" s="9" t="s">
        <v>48</v>
      </c>
      <c r="E89" s="9" t="s">
        <v>586</v>
      </c>
      <c r="F89" s="9" t="s">
        <v>94</v>
      </c>
      <c r="G89" s="16">
        <v>801390</v>
      </c>
      <c r="H89" s="16">
        <v>801390</v>
      </c>
      <c r="I89" s="16">
        <v>801390</v>
      </c>
    </row>
    <row r="90" spans="1:9" ht="31.5">
      <c r="A90" s="9" t="s">
        <v>483</v>
      </c>
      <c r="B90" s="10" t="s">
        <v>268</v>
      </c>
      <c r="C90" s="9" t="s">
        <v>163</v>
      </c>
      <c r="D90" s="9" t="s">
        <v>48</v>
      </c>
      <c r="E90" s="9" t="s">
        <v>586</v>
      </c>
      <c r="F90" s="9" t="s">
        <v>95</v>
      </c>
      <c r="G90" s="16">
        <f>G91</f>
        <v>64610</v>
      </c>
      <c r="H90" s="16">
        <f>H91</f>
        <v>64610</v>
      </c>
      <c r="I90" s="16">
        <f>I91</f>
        <v>64610</v>
      </c>
    </row>
    <row r="91" spans="1:9" ht="31.5">
      <c r="A91" s="9" t="s">
        <v>484</v>
      </c>
      <c r="B91" s="10" t="s">
        <v>96</v>
      </c>
      <c r="C91" s="9" t="s">
        <v>163</v>
      </c>
      <c r="D91" s="9" t="s">
        <v>48</v>
      </c>
      <c r="E91" s="9" t="s">
        <v>586</v>
      </c>
      <c r="F91" s="9" t="s">
        <v>97</v>
      </c>
      <c r="G91" s="16">
        <v>64610</v>
      </c>
      <c r="H91" s="16">
        <v>64610</v>
      </c>
      <c r="I91" s="16">
        <v>64610</v>
      </c>
    </row>
    <row r="92" spans="1:9" ht="31.5">
      <c r="A92" s="9" t="s">
        <v>485</v>
      </c>
      <c r="B92" s="10" t="s">
        <v>6</v>
      </c>
      <c r="C92" s="9" t="s">
        <v>163</v>
      </c>
      <c r="D92" s="9" t="s">
        <v>61</v>
      </c>
      <c r="E92" s="9"/>
      <c r="F92" s="9"/>
      <c r="G92" s="16">
        <f>G93+G110</f>
        <v>5641919</v>
      </c>
      <c r="H92" s="16">
        <f>H93+H110</f>
        <v>5124419</v>
      </c>
      <c r="I92" s="16">
        <f>I93+I110</f>
        <v>5124419</v>
      </c>
    </row>
    <row r="93" spans="1:9" ht="47.25">
      <c r="A93" s="9" t="s">
        <v>486</v>
      </c>
      <c r="B93" s="10" t="s">
        <v>814</v>
      </c>
      <c r="C93" s="9" t="s">
        <v>163</v>
      </c>
      <c r="D93" s="9" t="s">
        <v>706</v>
      </c>
      <c r="E93" s="9"/>
      <c r="F93" s="9"/>
      <c r="G93" s="16">
        <f>G94</f>
        <v>5541919</v>
      </c>
      <c r="H93" s="16">
        <f>H94</f>
        <v>5124419</v>
      </c>
      <c r="I93" s="16">
        <f>I94</f>
        <v>5124419</v>
      </c>
    </row>
    <row r="94" spans="1:9" ht="47.25">
      <c r="A94" s="9" t="s">
        <v>487</v>
      </c>
      <c r="B94" s="21" t="s">
        <v>817</v>
      </c>
      <c r="C94" s="9" t="s">
        <v>163</v>
      </c>
      <c r="D94" s="9" t="s">
        <v>706</v>
      </c>
      <c r="E94" s="9" t="s">
        <v>598</v>
      </c>
      <c r="F94" s="9"/>
      <c r="G94" s="16">
        <f>G95+G106</f>
        <v>5541919</v>
      </c>
      <c r="H94" s="16">
        <f>H95+H106</f>
        <v>5124419</v>
      </c>
      <c r="I94" s="16">
        <f>I95+I106</f>
        <v>5124419</v>
      </c>
    </row>
    <row r="95" spans="1:9" ht="31.5">
      <c r="A95" s="9" t="s">
        <v>203</v>
      </c>
      <c r="B95" s="21" t="s">
        <v>2</v>
      </c>
      <c r="C95" s="9" t="s">
        <v>163</v>
      </c>
      <c r="D95" s="9" t="s">
        <v>706</v>
      </c>
      <c r="E95" s="9" t="s">
        <v>599</v>
      </c>
      <c r="F95" s="9"/>
      <c r="G95" s="16">
        <f>G96+G103</f>
        <v>5421919</v>
      </c>
      <c r="H95" s="16">
        <f>H96+H103</f>
        <v>5124419</v>
      </c>
      <c r="I95" s="16">
        <f>I96+I103</f>
        <v>5124419</v>
      </c>
    </row>
    <row r="96" spans="1:9" ht="121.5" customHeight="1">
      <c r="A96" s="9" t="s">
        <v>204</v>
      </c>
      <c r="B96" s="10" t="s">
        <v>870</v>
      </c>
      <c r="C96" s="9" t="s">
        <v>163</v>
      </c>
      <c r="D96" s="9" t="s">
        <v>706</v>
      </c>
      <c r="E96" s="9" t="s">
        <v>600</v>
      </c>
      <c r="F96" s="9"/>
      <c r="G96" s="16">
        <f>G97+G99+G101</f>
        <v>5370868</v>
      </c>
      <c r="H96" s="16">
        <f>H97+H99+H101</f>
        <v>5124419</v>
      </c>
      <c r="I96" s="16">
        <f>I97+I99+I101</f>
        <v>5124419</v>
      </c>
    </row>
    <row r="97" spans="1:9" ht="78.75">
      <c r="A97" s="9" t="s">
        <v>205</v>
      </c>
      <c r="B97" s="10" t="s">
        <v>91</v>
      </c>
      <c r="C97" s="9" t="s">
        <v>163</v>
      </c>
      <c r="D97" s="9" t="s">
        <v>706</v>
      </c>
      <c r="E97" s="9" t="s">
        <v>600</v>
      </c>
      <c r="F97" s="9" t="s">
        <v>92</v>
      </c>
      <c r="G97" s="16">
        <f>G98</f>
        <v>5064419</v>
      </c>
      <c r="H97" s="16">
        <f>H98</f>
        <v>5064419</v>
      </c>
      <c r="I97" s="16">
        <f>I98</f>
        <v>5064419</v>
      </c>
    </row>
    <row r="98" spans="1:9" ht="15.75">
      <c r="A98" s="9" t="s">
        <v>206</v>
      </c>
      <c r="B98" s="10" t="s">
        <v>168</v>
      </c>
      <c r="C98" s="9" t="s">
        <v>163</v>
      </c>
      <c r="D98" s="9" t="s">
        <v>706</v>
      </c>
      <c r="E98" s="9" t="s">
        <v>600</v>
      </c>
      <c r="F98" s="9" t="s">
        <v>171</v>
      </c>
      <c r="G98" s="16">
        <v>5064419</v>
      </c>
      <c r="H98" s="16">
        <v>5064419</v>
      </c>
      <c r="I98" s="16">
        <v>5064419</v>
      </c>
    </row>
    <row r="99" spans="1:9" ht="31.5">
      <c r="A99" s="9" t="s">
        <v>207</v>
      </c>
      <c r="B99" s="10" t="s">
        <v>268</v>
      </c>
      <c r="C99" s="9" t="s">
        <v>163</v>
      </c>
      <c r="D99" s="9" t="s">
        <v>706</v>
      </c>
      <c r="E99" s="9" t="s">
        <v>600</v>
      </c>
      <c r="F99" s="9" t="s">
        <v>95</v>
      </c>
      <c r="G99" s="16">
        <f>G100</f>
        <v>303949</v>
      </c>
      <c r="H99" s="16">
        <f>H100</f>
        <v>60000</v>
      </c>
      <c r="I99" s="16">
        <f>I100</f>
        <v>60000</v>
      </c>
    </row>
    <row r="100" spans="1:9" ht="31.5">
      <c r="A100" s="9" t="s">
        <v>208</v>
      </c>
      <c r="B100" s="10" t="s">
        <v>96</v>
      </c>
      <c r="C100" s="9" t="s">
        <v>163</v>
      </c>
      <c r="D100" s="9" t="s">
        <v>706</v>
      </c>
      <c r="E100" s="9" t="s">
        <v>600</v>
      </c>
      <c r="F100" s="9" t="s">
        <v>97</v>
      </c>
      <c r="G100" s="16">
        <v>303949</v>
      </c>
      <c r="H100" s="16">
        <v>60000</v>
      </c>
      <c r="I100" s="16">
        <v>60000</v>
      </c>
    </row>
    <row r="101" spans="1:9" ht="15.75">
      <c r="A101" s="9" t="s">
        <v>106</v>
      </c>
      <c r="B101" s="10" t="s">
        <v>100</v>
      </c>
      <c r="C101" s="9" t="s">
        <v>163</v>
      </c>
      <c r="D101" s="9" t="s">
        <v>706</v>
      </c>
      <c r="E101" s="9" t="s">
        <v>600</v>
      </c>
      <c r="F101" s="9" t="s">
        <v>101</v>
      </c>
      <c r="G101" s="16">
        <f>G102</f>
        <v>2500</v>
      </c>
      <c r="H101" s="16">
        <f>H102</f>
        <v>0</v>
      </c>
      <c r="I101" s="16">
        <f>I102</f>
        <v>0</v>
      </c>
    </row>
    <row r="102" spans="1:9" ht="15.75">
      <c r="A102" s="9" t="s">
        <v>107</v>
      </c>
      <c r="B102" s="10" t="s">
        <v>708</v>
      </c>
      <c r="C102" s="9" t="s">
        <v>163</v>
      </c>
      <c r="D102" s="9" t="s">
        <v>706</v>
      </c>
      <c r="E102" s="9" t="s">
        <v>600</v>
      </c>
      <c r="F102" s="9" t="s">
        <v>707</v>
      </c>
      <c r="G102" s="16">
        <v>2500</v>
      </c>
      <c r="H102" s="16">
        <v>0</v>
      </c>
      <c r="I102" s="16">
        <v>0</v>
      </c>
    </row>
    <row r="103" spans="1:9" ht="110.25">
      <c r="A103" s="9" t="s">
        <v>108</v>
      </c>
      <c r="B103" s="10" t="s">
        <v>890</v>
      </c>
      <c r="C103" s="9" t="s">
        <v>163</v>
      </c>
      <c r="D103" s="9" t="s">
        <v>706</v>
      </c>
      <c r="E103" s="9" t="s">
        <v>891</v>
      </c>
      <c r="F103" s="9"/>
      <c r="G103" s="16">
        <f aca="true" t="shared" si="8" ref="G103:I104">G104</f>
        <v>51051</v>
      </c>
      <c r="H103" s="16">
        <f>H104</f>
        <v>0</v>
      </c>
      <c r="I103" s="16">
        <f>I104</f>
        <v>0</v>
      </c>
    </row>
    <row r="104" spans="1:9" ht="31.5">
      <c r="A104" s="9" t="s">
        <v>209</v>
      </c>
      <c r="B104" s="10" t="s">
        <v>268</v>
      </c>
      <c r="C104" s="9" t="s">
        <v>163</v>
      </c>
      <c r="D104" s="9" t="s">
        <v>706</v>
      </c>
      <c r="E104" s="9" t="s">
        <v>891</v>
      </c>
      <c r="F104" s="9" t="s">
        <v>95</v>
      </c>
      <c r="G104" s="16">
        <f t="shared" si="8"/>
        <v>51051</v>
      </c>
      <c r="H104" s="16">
        <f t="shared" si="8"/>
        <v>0</v>
      </c>
      <c r="I104" s="16">
        <f t="shared" si="8"/>
        <v>0</v>
      </c>
    </row>
    <row r="105" spans="1:9" ht="31.5">
      <c r="A105" s="9" t="s">
        <v>109</v>
      </c>
      <c r="B105" s="10" t="s">
        <v>96</v>
      </c>
      <c r="C105" s="9" t="s">
        <v>163</v>
      </c>
      <c r="D105" s="9" t="s">
        <v>706</v>
      </c>
      <c r="E105" s="9" t="s">
        <v>891</v>
      </c>
      <c r="F105" s="9" t="s">
        <v>97</v>
      </c>
      <c r="G105" s="16">
        <v>51051</v>
      </c>
      <c r="H105" s="16">
        <v>0</v>
      </c>
      <c r="I105" s="16">
        <v>0</v>
      </c>
    </row>
    <row r="106" spans="1:9" ht="15.75">
      <c r="A106" s="9" t="s">
        <v>110</v>
      </c>
      <c r="B106" s="10" t="s">
        <v>693</v>
      </c>
      <c r="C106" s="9" t="s">
        <v>163</v>
      </c>
      <c r="D106" s="9" t="s">
        <v>706</v>
      </c>
      <c r="E106" s="9" t="s">
        <v>897</v>
      </c>
      <c r="F106" s="9"/>
      <c r="G106" s="16">
        <f>G107</f>
        <v>120000</v>
      </c>
      <c r="H106" s="16">
        <f aca="true" t="shared" si="9" ref="H106:I108">H107</f>
        <v>0</v>
      </c>
      <c r="I106" s="16">
        <f t="shared" si="9"/>
        <v>0</v>
      </c>
    </row>
    <row r="107" spans="1:9" ht="31.5">
      <c r="A107" s="9" t="s">
        <v>111</v>
      </c>
      <c r="B107" s="10" t="s">
        <v>929</v>
      </c>
      <c r="C107" s="9" t="s">
        <v>163</v>
      </c>
      <c r="D107" s="9" t="s">
        <v>706</v>
      </c>
      <c r="E107" s="9" t="s">
        <v>898</v>
      </c>
      <c r="F107" s="9"/>
      <c r="G107" s="16">
        <f>G108</f>
        <v>120000</v>
      </c>
      <c r="H107" s="16">
        <f t="shared" si="9"/>
        <v>0</v>
      </c>
      <c r="I107" s="16">
        <f t="shared" si="9"/>
        <v>0</v>
      </c>
    </row>
    <row r="108" spans="1:9" ht="31.5">
      <c r="A108" s="9" t="s">
        <v>112</v>
      </c>
      <c r="B108" s="10" t="s">
        <v>268</v>
      </c>
      <c r="C108" s="9" t="s">
        <v>163</v>
      </c>
      <c r="D108" s="9" t="s">
        <v>706</v>
      </c>
      <c r="E108" s="9" t="s">
        <v>898</v>
      </c>
      <c r="F108" s="9" t="s">
        <v>95</v>
      </c>
      <c r="G108" s="16">
        <f>G109</f>
        <v>120000</v>
      </c>
      <c r="H108" s="16">
        <f t="shared" si="9"/>
        <v>0</v>
      </c>
      <c r="I108" s="16">
        <f t="shared" si="9"/>
        <v>0</v>
      </c>
    </row>
    <row r="109" spans="1:9" ht="31.5">
      <c r="A109" s="9" t="s">
        <v>210</v>
      </c>
      <c r="B109" s="10" t="s">
        <v>96</v>
      </c>
      <c r="C109" s="9" t="s">
        <v>163</v>
      </c>
      <c r="D109" s="9" t="s">
        <v>706</v>
      </c>
      <c r="E109" s="9" t="s">
        <v>898</v>
      </c>
      <c r="F109" s="9" t="s">
        <v>97</v>
      </c>
      <c r="G109" s="16">
        <v>120000</v>
      </c>
      <c r="H109" s="16">
        <v>0</v>
      </c>
      <c r="I109" s="16">
        <v>0</v>
      </c>
    </row>
    <row r="110" spans="1:9" ht="31.5">
      <c r="A110" s="9" t="s">
        <v>211</v>
      </c>
      <c r="B110" s="10" t="s">
        <v>709</v>
      </c>
      <c r="C110" s="9" t="s">
        <v>163</v>
      </c>
      <c r="D110" s="9" t="s">
        <v>710</v>
      </c>
      <c r="E110" s="9"/>
      <c r="F110" s="9"/>
      <c r="G110" s="16">
        <f>G111</f>
        <v>100000</v>
      </c>
      <c r="H110" s="16">
        <f>H111</f>
        <v>0</v>
      </c>
      <c r="I110" s="16">
        <f>I111</f>
        <v>0</v>
      </c>
    </row>
    <row r="111" spans="1:9" ht="47.25">
      <c r="A111" s="9" t="s">
        <v>113</v>
      </c>
      <c r="B111" s="10" t="s">
        <v>818</v>
      </c>
      <c r="C111" s="9" t="s">
        <v>163</v>
      </c>
      <c r="D111" s="9" t="s">
        <v>710</v>
      </c>
      <c r="E111" s="9" t="s">
        <v>711</v>
      </c>
      <c r="F111" s="9"/>
      <c r="G111" s="16">
        <f>G112</f>
        <v>100000</v>
      </c>
      <c r="H111" s="16">
        <f aca="true" t="shared" si="10" ref="H111:I114">H112</f>
        <v>0</v>
      </c>
      <c r="I111" s="16">
        <f t="shared" si="10"/>
        <v>0</v>
      </c>
    </row>
    <row r="112" spans="1:9" ht="15.75">
      <c r="A112" s="9" t="s">
        <v>114</v>
      </c>
      <c r="B112" s="10" t="s">
        <v>693</v>
      </c>
      <c r="C112" s="9" t="s">
        <v>163</v>
      </c>
      <c r="D112" s="9" t="s">
        <v>710</v>
      </c>
      <c r="E112" s="9" t="s">
        <v>712</v>
      </c>
      <c r="F112" s="9"/>
      <c r="G112" s="16">
        <f>G113</f>
        <v>100000</v>
      </c>
      <c r="H112" s="16">
        <f t="shared" si="10"/>
        <v>0</v>
      </c>
      <c r="I112" s="16">
        <f t="shared" si="10"/>
        <v>0</v>
      </c>
    </row>
    <row r="113" spans="1:9" ht="78.75">
      <c r="A113" s="9" t="s">
        <v>115</v>
      </c>
      <c r="B113" s="10" t="s">
        <v>955</v>
      </c>
      <c r="C113" s="9" t="s">
        <v>163</v>
      </c>
      <c r="D113" s="9" t="s">
        <v>710</v>
      </c>
      <c r="E113" s="9" t="s">
        <v>713</v>
      </c>
      <c r="F113" s="9"/>
      <c r="G113" s="16">
        <f>G114</f>
        <v>100000</v>
      </c>
      <c r="H113" s="16">
        <f t="shared" si="10"/>
        <v>0</v>
      </c>
      <c r="I113" s="16">
        <f t="shared" si="10"/>
        <v>0</v>
      </c>
    </row>
    <row r="114" spans="1:9" ht="31.5">
      <c r="A114" s="9" t="s">
        <v>488</v>
      </c>
      <c r="B114" s="10" t="s">
        <v>268</v>
      </c>
      <c r="C114" s="9" t="s">
        <v>163</v>
      </c>
      <c r="D114" s="9" t="s">
        <v>710</v>
      </c>
      <c r="E114" s="9" t="s">
        <v>713</v>
      </c>
      <c r="F114" s="9" t="s">
        <v>95</v>
      </c>
      <c r="G114" s="16">
        <f>G115</f>
        <v>100000</v>
      </c>
      <c r="H114" s="16">
        <f t="shared" si="10"/>
        <v>0</v>
      </c>
      <c r="I114" s="16">
        <f t="shared" si="10"/>
        <v>0</v>
      </c>
    </row>
    <row r="115" spans="1:9" ht="31.5">
      <c r="A115" s="9" t="s">
        <v>489</v>
      </c>
      <c r="B115" s="10" t="s">
        <v>96</v>
      </c>
      <c r="C115" s="9" t="s">
        <v>163</v>
      </c>
      <c r="D115" s="9" t="s">
        <v>710</v>
      </c>
      <c r="E115" s="9" t="s">
        <v>713</v>
      </c>
      <c r="F115" s="9" t="s">
        <v>97</v>
      </c>
      <c r="G115" s="16">
        <v>100000</v>
      </c>
      <c r="H115" s="16">
        <v>0</v>
      </c>
      <c r="I115" s="16">
        <v>0</v>
      </c>
    </row>
    <row r="116" spans="1:9" ht="15.75">
      <c r="A116" s="9" t="s">
        <v>92</v>
      </c>
      <c r="B116" s="10" t="s">
        <v>175</v>
      </c>
      <c r="C116" s="9" t="s">
        <v>163</v>
      </c>
      <c r="D116" s="9" t="s">
        <v>133</v>
      </c>
      <c r="E116" s="9"/>
      <c r="F116" s="9"/>
      <c r="G116" s="16">
        <f>G117+G130+G150+G138+G144</f>
        <v>44796295.24</v>
      </c>
      <c r="H116" s="16">
        <f>H117+H130+H150+H138</f>
        <v>35929400</v>
      </c>
      <c r="I116" s="16">
        <f>I117+I130+I150+I138</f>
        <v>35667959</v>
      </c>
    </row>
    <row r="117" spans="1:9" ht="15.75">
      <c r="A117" s="9" t="s">
        <v>212</v>
      </c>
      <c r="B117" s="10" t="s">
        <v>46</v>
      </c>
      <c r="C117" s="9" t="s">
        <v>163</v>
      </c>
      <c r="D117" s="9" t="s">
        <v>134</v>
      </c>
      <c r="E117" s="9"/>
      <c r="F117" s="9"/>
      <c r="G117" s="16">
        <f>G118+G125</f>
        <v>5660172.24</v>
      </c>
      <c r="H117" s="16">
        <f>H118+H125</f>
        <v>4394800</v>
      </c>
      <c r="I117" s="16">
        <f>I118+I125</f>
        <v>4394800</v>
      </c>
    </row>
    <row r="118" spans="1:9" ht="31.5">
      <c r="A118" s="9" t="s">
        <v>213</v>
      </c>
      <c r="B118" s="10" t="s">
        <v>819</v>
      </c>
      <c r="C118" s="9" t="s">
        <v>163</v>
      </c>
      <c r="D118" s="9" t="s">
        <v>134</v>
      </c>
      <c r="E118" s="9" t="s">
        <v>587</v>
      </c>
      <c r="F118" s="9"/>
      <c r="G118" s="16">
        <f aca="true" t="shared" si="11" ref="G118:I119">G119</f>
        <v>4394800</v>
      </c>
      <c r="H118" s="16">
        <f t="shared" si="11"/>
        <v>4394800</v>
      </c>
      <c r="I118" s="16">
        <f t="shared" si="11"/>
        <v>4394800</v>
      </c>
    </row>
    <row r="119" spans="1:9" ht="31.5">
      <c r="A119" s="9" t="s">
        <v>214</v>
      </c>
      <c r="B119" s="10" t="s">
        <v>565</v>
      </c>
      <c r="C119" s="9" t="s">
        <v>163</v>
      </c>
      <c r="D119" s="9" t="s">
        <v>134</v>
      </c>
      <c r="E119" s="9" t="s">
        <v>588</v>
      </c>
      <c r="F119" s="9"/>
      <c r="G119" s="16">
        <f t="shared" si="11"/>
        <v>4394800</v>
      </c>
      <c r="H119" s="16">
        <f t="shared" si="11"/>
        <v>4394800</v>
      </c>
      <c r="I119" s="16">
        <f t="shared" si="11"/>
        <v>4394800</v>
      </c>
    </row>
    <row r="120" spans="1:9" ht="110.25">
      <c r="A120" s="9" t="s">
        <v>215</v>
      </c>
      <c r="B120" s="10" t="s">
        <v>846</v>
      </c>
      <c r="C120" s="9" t="s">
        <v>163</v>
      </c>
      <c r="D120" s="9" t="s">
        <v>134</v>
      </c>
      <c r="E120" s="9" t="s">
        <v>589</v>
      </c>
      <c r="F120" s="9"/>
      <c r="G120" s="16">
        <f>G121+G123</f>
        <v>4394800</v>
      </c>
      <c r="H120" s="16">
        <f>H121+H123</f>
        <v>4394800</v>
      </c>
      <c r="I120" s="16">
        <f>I121+I123</f>
        <v>4394800</v>
      </c>
    </row>
    <row r="121" spans="1:9" ht="78.75">
      <c r="A121" s="9" t="s">
        <v>216</v>
      </c>
      <c r="B121" s="10" t="s">
        <v>91</v>
      </c>
      <c r="C121" s="9" t="s">
        <v>163</v>
      </c>
      <c r="D121" s="9" t="s">
        <v>134</v>
      </c>
      <c r="E121" s="9" t="s">
        <v>589</v>
      </c>
      <c r="F121" s="9" t="s">
        <v>92</v>
      </c>
      <c r="G121" s="16">
        <f>G122</f>
        <v>4007000</v>
      </c>
      <c r="H121" s="16">
        <f>H122</f>
        <v>4007000</v>
      </c>
      <c r="I121" s="16">
        <f>I122</f>
        <v>4007000</v>
      </c>
    </row>
    <row r="122" spans="1:9" ht="31.5">
      <c r="A122" s="9" t="s">
        <v>217</v>
      </c>
      <c r="B122" s="10" t="s">
        <v>93</v>
      </c>
      <c r="C122" s="9" t="s">
        <v>163</v>
      </c>
      <c r="D122" s="9" t="s">
        <v>134</v>
      </c>
      <c r="E122" s="9" t="s">
        <v>589</v>
      </c>
      <c r="F122" s="9" t="s">
        <v>94</v>
      </c>
      <c r="G122" s="16">
        <v>4007000</v>
      </c>
      <c r="H122" s="16">
        <v>4007000</v>
      </c>
      <c r="I122" s="16">
        <v>4007000</v>
      </c>
    </row>
    <row r="123" spans="1:9" ht="31.5">
      <c r="A123" s="9" t="s">
        <v>490</v>
      </c>
      <c r="B123" s="10" t="s">
        <v>268</v>
      </c>
      <c r="C123" s="9" t="s">
        <v>163</v>
      </c>
      <c r="D123" s="9" t="s">
        <v>134</v>
      </c>
      <c r="E123" s="9" t="s">
        <v>589</v>
      </c>
      <c r="F123" s="9" t="s">
        <v>95</v>
      </c>
      <c r="G123" s="16">
        <f>G124</f>
        <v>387800</v>
      </c>
      <c r="H123" s="16">
        <f>H124</f>
        <v>387800</v>
      </c>
      <c r="I123" s="16">
        <f>I124</f>
        <v>387800</v>
      </c>
    </row>
    <row r="124" spans="1:12" ht="31.5">
      <c r="A124" s="9" t="s">
        <v>491</v>
      </c>
      <c r="B124" s="10" t="s">
        <v>96</v>
      </c>
      <c r="C124" s="9" t="s">
        <v>163</v>
      </c>
      <c r="D124" s="9" t="s">
        <v>134</v>
      </c>
      <c r="E124" s="9" t="s">
        <v>589</v>
      </c>
      <c r="F124" s="9" t="s">
        <v>97</v>
      </c>
      <c r="G124" s="16">
        <v>387800</v>
      </c>
      <c r="H124" s="16">
        <v>387800</v>
      </c>
      <c r="I124" s="16">
        <v>387800</v>
      </c>
      <c r="L124" s="65"/>
    </row>
    <row r="125" spans="1:12" ht="15.75">
      <c r="A125" s="9" t="s">
        <v>492</v>
      </c>
      <c r="B125" s="10" t="s">
        <v>801</v>
      </c>
      <c r="C125" s="9" t="s">
        <v>163</v>
      </c>
      <c r="D125" s="9" t="s">
        <v>134</v>
      </c>
      <c r="E125" s="9" t="s">
        <v>680</v>
      </c>
      <c r="F125" s="9"/>
      <c r="G125" s="16">
        <f aca="true" t="shared" si="12" ref="G125:I128">G126</f>
        <v>1265372.24</v>
      </c>
      <c r="H125" s="16">
        <f t="shared" si="12"/>
        <v>0</v>
      </c>
      <c r="I125" s="16">
        <f t="shared" si="12"/>
        <v>0</v>
      </c>
      <c r="L125" s="65"/>
    </row>
    <row r="126" spans="1:12" ht="15.75">
      <c r="A126" s="9" t="s">
        <v>171</v>
      </c>
      <c r="B126" s="10" t="s">
        <v>799</v>
      </c>
      <c r="C126" s="9" t="s">
        <v>163</v>
      </c>
      <c r="D126" s="9" t="s">
        <v>134</v>
      </c>
      <c r="E126" s="9" t="s">
        <v>582</v>
      </c>
      <c r="F126" s="9"/>
      <c r="G126" s="16">
        <f t="shared" si="12"/>
        <v>1265372.24</v>
      </c>
      <c r="H126" s="16">
        <f t="shared" si="12"/>
        <v>0</v>
      </c>
      <c r="I126" s="16">
        <f t="shared" si="12"/>
        <v>0</v>
      </c>
      <c r="L126" s="65"/>
    </row>
    <row r="127" spans="1:12" ht="73.5" customHeight="1">
      <c r="A127" s="9" t="s">
        <v>218</v>
      </c>
      <c r="B127" s="10" t="s">
        <v>985</v>
      </c>
      <c r="C127" s="9" t="s">
        <v>163</v>
      </c>
      <c r="D127" s="9" t="s">
        <v>134</v>
      </c>
      <c r="E127" s="9" t="s">
        <v>972</v>
      </c>
      <c r="F127" s="9"/>
      <c r="G127" s="16">
        <f t="shared" si="12"/>
        <v>1265372.24</v>
      </c>
      <c r="H127" s="16">
        <f t="shared" si="12"/>
        <v>0</v>
      </c>
      <c r="I127" s="16">
        <f t="shared" si="12"/>
        <v>0</v>
      </c>
      <c r="L127" s="65"/>
    </row>
    <row r="128" spans="1:12" ht="31.5">
      <c r="A128" s="9" t="s">
        <v>219</v>
      </c>
      <c r="B128" s="10" t="s">
        <v>268</v>
      </c>
      <c r="C128" s="9" t="s">
        <v>163</v>
      </c>
      <c r="D128" s="9" t="s">
        <v>134</v>
      </c>
      <c r="E128" s="9" t="s">
        <v>972</v>
      </c>
      <c r="F128" s="9" t="s">
        <v>95</v>
      </c>
      <c r="G128" s="16">
        <f t="shared" si="12"/>
        <v>1265372.24</v>
      </c>
      <c r="H128" s="16">
        <f t="shared" si="12"/>
        <v>0</v>
      </c>
      <c r="I128" s="16">
        <f t="shared" si="12"/>
        <v>0</v>
      </c>
      <c r="L128" s="65"/>
    </row>
    <row r="129" spans="1:12" ht="31.5">
      <c r="A129" s="9" t="s">
        <v>220</v>
      </c>
      <c r="B129" s="10" t="s">
        <v>96</v>
      </c>
      <c r="C129" s="9" t="s">
        <v>163</v>
      </c>
      <c r="D129" s="9" t="s">
        <v>134</v>
      </c>
      <c r="E129" s="9" t="s">
        <v>972</v>
      </c>
      <c r="F129" s="9" t="s">
        <v>97</v>
      </c>
      <c r="G129" s="16">
        <v>1265372.24</v>
      </c>
      <c r="H129" s="16">
        <v>0</v>
      </c>
      <c r="I129" s="16">
        <v>0</v>
      </c>
      <c r="L129" s="65"/>
    </row>
    <row r="130" spans="1:9" ht="15.75">
      <c r="A130" s="9" t="s">
        <v>493</v>
      </c>
      <c r="B130" s="10" t="s">
        <v>41</v>
      </c>
      <c r="C130" s="9" t="s">
        <v>163</v>
      </c>
      <c r="D130" s="9" t="s">
        <v>130</v>
      </c>
      <c r="E130" s="9"/>
      <c r="F130" s="9"/>
      <c r="G130" s="16">
        <f>G131</f>
        <v>32565223</v>
      </c>
      <c r="H130" s="16">
        <f>H131</f>
        <v>30500000</v>
      </c>
      <c r="I130" s="16">
        <f>I131</f>
        <v>30234559</v>
      </c>
    </row>
    <row r="131" spans="1:9" ht="31.5">
      <c r="A131" s="9" t="s">
        <v>494</v>
      </c>
      <c r="B131" s="10" t="s">
        <v>778</v>
      </c>
      <c r="C131" s="9" t="s">
        <v>163</v>
      </c>
      <c r="D131" s="9" t="s">
        <v>130</v>
      </c>
      <c r="E131" s="9" t="s">
        <v>590</v>
      </c>
      <c r="F131" s="9"/>
      <c r="G131" s="16">
        <f aca="true" t="shared" si="13" ref="G131:I136">G132</f>
        <v>32565223</v>
      </c>
      <c r="H131" s="16">
        <f t="shared" si="13"/>
        <v>30500000</v>
      </c>
      <c r="I131" s="16">
        <f t="shared" si="13"/>
        <v>30234559</v>
      </c>
    </row>
    <row r="132" spans="1:9" ht="31.5">
      <c r="A132" s="9" t="s">
        <v>495</v>
      </c>
      <c r="B132" s="10" t="s">
        <v>779</v>
      </c>
      <c r="C132" s="9" t="s">
        <v>163</v>
      </c>
      <c r="D132" s="9" t="s">
        <v>130</v>
      </c>
      <c r="E132" s="9" t="s">
        <v>591</v>
      </c>
      <c r="F132" s="9"/>
      <c r="G132" s="16">
        <f t="shared" si="13"/>
        <v>32565223</v>
      </c>
      <c r="H132" s="16">
        <f t="shared" si="13"/>
        <v>30500000</v>
      </c>
      <c r="I132" s="16">
        <f t="shared" si="13"/>
        <v>30234559</v>
      </c>
    </row>
    <row r="133" spans="1:9" ht="110.25">
      <c r="A133" s="9" t="s">
        <v>496</v>
      </c>
      <c r="B133" s="10" t="s">
        <v>681</v>
      </c>
      <c r="C133" s="9" t="s">
        <v>163</v>
      </c>
      <c r="D133" s="9" t="s">
        <v>130</v>
      </c>
      <c r="E133" s="9" t="s">
        <v>592</v>
      </c>
      <c r="F133" s="9"/>
      <c r="G133" s="16">
        <f>G136+G134</f>
        <v>32565223</v>
      </c>
      <c r="H133" s="16">
        <f>H136+H134</f>
        <v>30500000</v>
      </c>
      <c r="I133" s="16">
        <f>I136+I134</f>
        <v>30234559</v>
      </c>
    </row>
    <row r="134" spans="1:9" ht="31.5">
      <c r="A134" s="9" t="s">
        <v>497</v>
      </c>
      <c r="B134" s="10" t="s">
        <v>268</v>
      </c>
      <c r="C134" s="9" t="s">
        <v>163</v>
      </c>
      <c r="D134" s="9" t="s">
        <v>130</v>
      </c>
      <c r="E134" s="9" t="s">
        <v>592</v>
      </c>
      <c r="F134" s="9" t="s">
        <v>95</v>
      </c>
      <c r="G134" s="16">
        <f>G135</f>
        <v>23</v>
      </c>
      <c r="H134" s="16">
        <f>H135</f>
        <v>0</v>
      </c>
      <c r="I134" s="16">
        <f>I135</f>
        <v>0</v>
      </c>
    </row>
    <row r="135" spans="1:9" ht="31.5">
      <c r="A135" s="9" t="s">
        <v>221</v>
      </c>
      <c r="B135" s="10" t="s">
        <v>96</v>
      </c>
      <c r="C135" s="9" t="s">
        <v>163</v>
      </c>
      <c r="D135" s="9" t="s">
        <v>130</v>
      </c>
      <c r="E135" s="9" t="s">
        <v>592</v>
      </c>
      <c r="F135" s="9" t="s">
        <v>97</v>
      </c>
      <c r="G135" s="16">
        <v>23</v>
      </c>
      <c r="H135" s="16">
        <v>0</v>
      </c>
      <c r="I135" s="16">
        <v>0</v>
      </c>
    </row>
    <row r="136" spans="1:9" ht="15.75">
      <c r="A136" s="9" t="s">
        <v>94</v>
      </c>
      <c r="B136" s="10" t="s">
        <v>100</v>
      </c>
      <c r="C136" s="9" t="s">
        <v>163</v>
      </c>
      <c r="D136" s="9" t="s">
        <v>130</v>
      </c>
      <c r="E136" s="9" t="s">
        <v>592</v>
      </c>
      <c r="F136" s="9" t="s">
        <v>101</v>
      </c>
      <c r="G136" s="16">
        <f t="shared" si="13"/>
        <v>32565200</v>
      </c>
      <c r="H136" s="16">
        <f t="shared" si="13"/>
        <v>30500000</v>
      </c>
      <c r="I136" s="16">
        <f t="shared" si="13"/>
        <v>30234559</v>
      </c>
    </row>
    <row r="137" spans="1:9" ht="80.25" customHeight="1">
      <c r="A137" s="9" t="s">
        <v>222</v>
      </c>
      <c r="B137" s="10" t="s">
        <v>269</v>
      </c>
      <c r="C137" s="9" t="s">
        <v>163</v>
      </c>
      <c r="D137" s="9" t="s">
        <v>130</v>
      </c>
      <c r="E137" s="9" t="s">
        <v>592</v>
      </c>
      <c r="F137" s="9" t="s">
        <v>165</v>
      </c>
      <c r="G137" s="16">
        <v>32565200</v>
      </c>
      <c r="H137" s="16">
        <v>30500000</v>
      </c>
      <c r="I137" s="16">
        <v>30234559</v>
      </c>
    </row>
    <row r="138" spans="1:9" ht="15.75">
      <c r="A138" s="9" t="s">
        <v>223</v>
      </c>
      <c r="B138" s="10" t="s">
        <v>577</v>
      </c>
      <c r="C138" s="9" t="s">
        <v>163</v>
      </c>
      <c r="D138" s="9" t="s">
        <v>567</v>
      </c>
      <c r="E138" s="9"/>
      <c r="F138" s="9"/>
      <c r="G138" s="16">
        <f aca="true" t="shared" si="14" ref="G138:I142">G139</f>
        <v>63300</v>
      </c>
      <c r="H138" s="16">
        <f t="shared" si="14"/>
        <v>67000</v>
      </c>
      <c r="I138" s="16">
        <f t="shared" si="14"/>
        <v>71000</v>
      </c>
    </row>
    <row r="139" spans="1:9" ht="31.5">
      <c r="A139" s="9" t="s">
        <v>224</v>
      </c>
      <c r="B139" s="10" t="s">
        <v>778</v>
      </c>
      <c r="C139" s="9" t="s">
        <v>163</v>
      </c>
      <c r="D139" s="9" t="s">
        <v>567</v>
      </c>
      <c r="E139" s="9" t="s">
        <v>590</v>
      </c>
      <c r="F139" s="9"/>
      <c r="G139" s="16">
        <f t="shared" si="14"/>
        <v>63300</v>
      </c>
      <c r="H139" s="16">
        <f t="shared" si="14"/>
        <v>67000</v>
      </c>
      <c r="I139" s="16">
        <f t="shared" si="14"/>
        <v>71000</v>
      </c>
    </row>
    <row r="140" spans="1:9" ht="42" customHeight="1">
      <c r="A140" s="9" t="s">
        <v>225</v>
      </c>
      <c r="B140" s="10" t="s">
        <v>820</v>
      </c>
      <c r="C140" s="9" t="s">
        <v>163</v>
      </c>
      <c r="D140" s="9" t="s">
        <v>567</v>
      </c>
      <c r="E140" s="9" t="s">
        <v>704</v>
      </c>
      <c r="F140" s="9"/>
      <c r="G140" s="16">
        <f>G141</f>
        <v>63300</v>
      </c>
      <c r="H140" s="16">
        <f t="shared" si="14"/>
        <v>67000</v>
      </c>
      <c r="I140" s="16">
        <f t="shared" si="14"/>
        <v>71000</v>
      </c>
    </row>
    <row r="141" spans="1:9" ht="85.5" customHeight="1">
      <c r="A141" s="9" t="s">
        <v>498</v>
      </c>
      <c r="B141" s="10" t="s">
        <v>821</v>
      </c>
      <c r="C141" s="9" t="s">
        <v>163</v>
      </c>
      <c r="D141" s="9" t="s">
        <v>567</v>
      </c>
      <c r="E141" s="9" t="s">
        <v>789</v>
      </c>
      <c r="F141" s="9"/>
      <c r="G141" s="16">
        <f t="shared" si="14"/>
        <v>63300</v>
      </c>
      <c r="H141" s="16">
        <f t="shared" si="14"/>
        <v>67000</v>
      </c>
      <c r="I141" s="16">
        <f t="shared" si="14"/>
        <v>71000</v>
      </c>
    </row>
    <row r="142" spans="1:9" ht="31.5">
      <c r="A142" s="9" t="s">
        <v>499</v>
      </c>
      <c r="B142" s="10" t="s">
        <v>268</v>
      </c>
      <c r="C142" s="9" t="s">
        <v>163</v>
      </c>
      <c r="D142" s="9" t="s">
        <v>567</v>
      </c>
      <c r="E142" s="9" t="s">
        <v>789</v>
      </c>
      <c r="F142" s="9" t="s">
        <v>95</v>
      </c>
      <c r="G142" s="16">
        <f t="shared" si="14"/>
        <v>63300</v>
      </c>
      <c r="H142" s="16">
        <f t="shared" si="14"/>
        <v>67000</v>
      </c>
      <c r="I142" s="16">
        <f t="shared" si="14"/>
        <v>71000</v>
      </c>
    </row>
    <row r="143" spans="1:9" ht="31.5">
      <c r="A143" s="9" t="s">
        <v>226</v>
      </c>
      <c r="B143" s="10" t="s">
        <v>96</v>
      </c>
      <c r="C143" s="9" t="s">
        <v>163</v>
      </c>
      <c r="D143" s="9" t="s">
        <v>567</v>
      </c>
      <c r="E143" s="9" t="s">
        <v>789</v>
      </c>
      <c r="F143" s="9" t="s">
        <v>97</v>
      </c>
      <c r="G143" s="16">
        <v>63300</v>
      </c>
      <c r="H143" s="16">
        <v>67000</v>
      </c>
      <c r="I143" s="16">
        <v>71000</v>
      </c>
    </row>
    <row r="144" spans="1:9" ht="15.75">
      <c r="A144" s="9" t="s">
        <v>227</v>
      </c>
      <c r="B144" s="10" t="s">
        <v>1107</v>
      </c>
      <c r="C144" s="9" t="s">
        <v>163</v>
      </c>
      <c r="D144" s="9" t="s">
        <v>1103</v>
      </c>
      <c r="E144" s="9"/>
      <c r="F144" s="9"/>
      <c r="G144" s="16">
        <f>G145</f>
        <v>5540000</v>
      </c>
      <c r="H144" s="16">
        <f aca="true" t="shared" si="15" ref="H144:I148">H145</f>
        <v>0</v>
      </c>
      <c r="I144" s="16">
        <f t="shared" si="15"/>
        <v>0</v>
      </c>
    </row>
    <row r="145" spans="1:9" ht="64.5" customHeight="1">
      <c r="A145" s="9" t="s">
        <v>228</v>
      </c>
      <c r="B145" s="10" t="s">
        <v>1105</v>
      </c>
      <c r="C145" s="9" t="s">
        <v>163</v>
      </c>
      <c r="D145" s="9" t="s">
        <v>1103</v>
      </c>
      <c r="E145" s="9" t="s">
        <v>594</v>
      </c>
      <c r="F145" s="9"/>
      <c r="G145" s="16">
        <f>G146</f>
        <v>5540000</v>
      </c>
      <c r="H145" s="16">
        <f t="shared" si="15"/>
        <v>0</v>
      </c>
      <c r="I145" s="16">
        <f t="shared" si="15"/>
        <v>0</v>
      </c>
    </row>
    <row r="146" spans="1:9" ht="15.75">
      <c r="A146" s="9" t="s">
        <v>229</v>
      </c>
      <c r="B146" s="10" t="s">
        <v>693</v>
      </c>
      <c r="C146" s="9" t="s">
        <v>163</v>
      </c>
      <c r="D146" s="9" t="s">
        <v>1103</v>
      </c>
      <c r="E146" s="9" t="s">
        <v>694</v>
      </c>
      <c r="F146" s="9"/>
      <c r="G146" s="16">
        <f>G147</f>
        <v>5540000</v>
      </c>
      <c r="H146" s="16">
        <f t="shared" si="15"/>
        <v>0</v>
      </c>
      <c r="I146" s="16">
        <f t="shared" si="15"/>
        <v>0</v>
      </c>
    </row>
    <row r="147" spans="1:9" ht="102" customHeight="1">
      <c r="A147" s="9" t="s">
        <v>230</v>
      </c>
      <c r="B147" s="10" t="s">
        <v>1106</v>
      </c>
      <c r="C147" s="9" t="s">
        <v>163</v>
      </c>
      <c r="D147" s="9" t="s">
        <v>1103</v>
      </c>
      <c r="E147" s="9" t="s">
        <v>1104</v>
      </c>
      <c r="F147" s="9"/>
      <c r="G147" s="16">
        <f>G148</f>
        <v>5540000</v>
      </c>
      <c r="H147" s="16">
        <f t="shared" si="15"/>
        <v>0</v>
      </c>
      <c r="I147" s="16">
        <f t="shared" si="15"/>
        <v>0</v>
      </c>
    </row>
    <row r="148" spans="1:9" ht="31.5">
      <c r="A148" s="9" t="s">
        <v>231</v>
      </c>
      <c r="B148" s="10" t="s">
        <v>268</v>
      </c>
      <c r="C148" s="9" t="s">
        <v>163</v>
      </c>
      <c r="D148" s="9" t="s">
        <v>1103</v>
      </c>
      <c r="E148" s="9" t="s">
        <v>1104</v>
      </c>
      <c r="F148" s="9" t="s">
        <v>95</v>
      </c>
      <c r="G148" s="16">
        <f>G149</f>
        <v>5540000</v>
      </c>
      <c r="H148" s="16">
        <f t="shared" si="15"/>
        <v>0</v>
      </c>
      <c r="I148" s="16">
        <f t="shared" si="15"/>
        <v>0</v>
      </c>
    </row>
    <row r="149" spans="1:9" ht="31.5">
      <c r="A149" s="9" t="s">
        <v>232</v>
      </c>
      <c r="B149" s="10" t="s">
        <v>96</v>
      </c>
      <c r="C149" s="9" t="s">
        <v>163</v>
      </c>
      <c r="D149" s="9" t="s">
        <v>1103</v>
      </c>
      <c r="E149" s="9" t="s">
        <v>1104</v>
      </c>
      <c r="F149" s="9" t="s">
        <v>97</v>
      </c>
      <c r="G149" s="16">
        <v>5540000</v>
      </c>
      <c r="H149" s="16">
        <v>0</v>
      </c>
      <c r="I149" s="16">
        <v>0</v>
      </c>
    </row>
    <row r="150" spans="1:9" ht="15.75">
      <c r="A150" s="9" t="s">
        <v>233</v>
      </c>
      <c r="B150" s="10" t="s">
        <v>40</v>
      </c>
      <c r="C150" s="9" t="s">
        <v>163</v>
      </c>
      <c r="D150" s="9" t="s">
        <v>44</v>
      </c>
      <c r="E150" s="9"/>
      <c r="F150" s="9"/>
      <c r="G150" s="16">
        <f>G151</f>
        <v>967600</v>
      </c>
      <c r="H150" s="16">
        <f>H151</f>
        <v>967600</v>
      </c>
      <c r="I150" s="16">
        <f>I151</f>
        <v>967600</v>
      </c>
    </row>
    <row r="151" spans="1:9" ht="57" customHeight="1">
      <c r="A151" s="9" t="s">
        <v>234</v>
      </c>
      <c r="B151" s="10" t="s">
        <v>788</v>
      </c>
      <c r="C151" s="9" t="s">
        <v>163</v>
      </c>
      <c r="D151" s="9" t="s">
        <v>44</v>
      </c>
      <c r="E151" s="9" t="s">
        <v>593</v>
      </c>
      <c r="F151" s="9"/>
      <c r="G151" s="16">
        <f aca="true" t="shared" si="16" ref="G151:I152">G152</f>
        <v>967600</v>
      </c>
      <c r="H151" s="16">
        <f t="shared" si="16"/>
        <v>967600</v>
      </c>
      <c r="I151" s="16">
        <f t="shared" si="16"/>
        <v>967600</v>
      </c>
    </row>
    <row r="152" spans="1:9" ht="15.75">
      <c r="A152" s="9" t="s">
        <v>235</v>
      </c>
      <c r="B152" s="10" t="s">
        <v>666</v>
      </c>
      <c r="C152" s="9" t="s">
        <v>163</v>
      </c>
      <c r="D152" s="9" t="s">
        <v>44</v>
      </c>
      <c r="E152" s="9" t="s">
        <v>923</v>
      </c>
      <c r="F152" s="9"/>
      <c r="G152" s="16">
        <f t="shared" si="16"/>
        <v>967600</v>
      </c>
      <c r="H152" s="16">
        <f t="shared" si="16"/>
        <v>967600</v>
      </c>
      <c r="I152" s="16">
        <f t="shared" si="16"/>
        <v>967600</v>
      </c>
    </row>
    <row r="153" spans="1:9" ht="94.5">
      <c r="A153" s="9" t="s">
        <v>236</v>
      </c>
      <c r="B153" s="10" t="s">
        <v>966</v>
      </c>
      <c r="C153" s="9" t="s">
        <v>163</v>
      </c>
      <c r="D153" s="9" t="s">
        <v>44</v>
      </c>
      <c r="E153" s="9" t="s">
        <v>953</v>
      </c>
      <c r="F153" s="9"/>
      <c r="G153" s="16">
        <f aca="true" t="shared" si="17" ref="G153:I154">G154</f>
        <v>967600</v>
      </c>
      <c r="H153" s="16">
        <f t="shared" si="17"/>
        <v>967600</v>
      </c>
      <c r="I153" s="16">
        <f t="shared" si="17"/>
        <v>967600</v>
      </c>
    </row>
    <row r="154" spans="1:9" ht="15.75">
      <c r="A154" s="9" t="s">
        <v>237</v>
      </c>
      <c r="B154" s="10" t="s">
        <v>100</v>
      </c>
      <c r="C154" s="9" t="s">
        <v>163</v>
      </c>
      <c r="D154" s="9" t="s">
        <v>44</v>
      </c>
      <c r="E154" s="9" t="s">
        <v>953</v>
      </c>
      <c r="F154" s="9" t="s">
        <v>101</v>
      </c>
      <c r="G154" s="16">
        <f t="shared" si="17"/>
        <v>967600</v>
      </c>
      <c r="H154" s="16">
        <f t="shared" si="17"/>
        <v>967600</v>
      </c>
      <c r="I154" s="16">
        <f t="shared" si="17"/>
        <v>967600</v>
      </c>
    </row>
    <row r="155" spans="1:9" ht="76.5" customHeight="1">
      <c r="A155" s="9" t="s">
        <v>238</v>
      </c>
      <c r="B155" s="10" t="s">
        <v>269</v>
      </c>
      <c r="C155" s="9" t="s">
        <v>163</v>
      </c>
      <c r="D155" s="9" t="s">
        <v>44</v>
      </c>
      <c r="E155" s="9" t="s">
        <v>953</v>
      </c>
      <c r="F155" s="9" t="s">
        <v>165</v>
      </c>
      <c r="G155" s="16">
        <v>967600</v>
      </c>
      <c r="H155" s="16">
        <v>967600</v>
      </c>
      <c r="I155" s="16">
        <v>967600</v>
      </c>
    </row>
    <row r="156" spans="1:9" ht="15.75">
      <c r="A156" s="9" t="s">
        <v>239</v>
      </c>
      <c r="B156" s="10" t="s">
        <v>543</v>
      </c>
      <c r="C156" s="9" t="s">
        <v>163</v>
      </c>
      <c r="D156" s="9" t="s">
        <v>157</v>
      </c>
      <c r="E156" s="9"/>
      <c r="F156" s="9"/>
      <c r="G156" s="16">
        <f>G168+G157+G174</f>
        <v>26737388.36</v>
      </c>
      <c r="H156" s="16">
        <f>H168+H157+H174</f>
        <v>16540900</v>
      </c>
      <c r="I156" s="16">
        <f>I168+I157+I174</f>
        <v>16540900</v>
      </c>
    </row>
    <row r="157" spans="1:9" ht="15.75">
      <c r="A157" s="9" t="s">
        <v>240</v>
      </c>
      <c r="B157" s="10" t="s">
        <v>700</v>
      </c>
      <c r="C157" s="9" t="s">
        <v>163</v>
      </c>
      <c r="D157" s="9" t="s">
        <v>699</v>
      </c>
      <c r="E157" s="9"/>
      <c r="F157" s="9"/>
      <c r="G157" s="16">
        <f>G163+G158</f>
        <v>10250000</v>
      </c>
      <c r="H157" s="16">
        <f>H163</f>
        <v>150000</v>
      </c>
      <c r="I157" s="16">
        <f>I163</f>
        <v>150000</v>
      </c>
    </row>
    <row r="158" spans="1:9" ht="50.25" customHeight="1">
      <c r="A158" s="9" t="s">
        <v>241</v>
      </c>
      <c r="B158" s="10" t="s">
        <v>1101</v>
      </c>
      <c r="C158" s="9" t="s">
        <v>163</v>
      </c>
      <c r="D158" s="9" t="s">
        <v>699</v>
      </c>
      <c r="E158" s="9" t="s">
        <v>1100</v>
      </c>
      <c r="F158" s="9"/>
      <c r="G158" s="16">
        <f>G159</f>
        <v>10100000</v>
      </c>
      <c r="H158" s="16">
        <f aca="true" t="shared" si="18" ref="H158:I161">H159</f>
        <v>0</v>
      </c>
      <c r="I158" s="16">
        <f t="shared" si="18"/>
        <v>0</v>
      </c>
    </row>
    <row r="159" spans="1:9" ht="57.75" customHeight="1">
      <c r="A159" s="9" t="s">
        <v>242</v>
      </c>
      <c r="B159" s="10" t="s">
        <v>1121</v>
      </c>
      <c r="C159" s="9" t="s">
        <v>163</v>
      </c>
      <c r="D159" s="9" t="s">
        <v>699</v>
      </c>
      <c r="E159" s="9" t="s">
        <v>1120</v>
      </c>
      <c r="F159" s="9"/>
      <c r="G159" s="16">
        <f>G160</f>
        <v>10100000</v>
      </c>
      <c r="H159" s="16">
        <f t="shared" si="18"/>
        <v>0</v>
      </c>
      <c r="I159" s="16">
        <f t="shared" si="18"/>
        <v>0</v>
      </c>
    </row>
    <row r="160" spans="1:9" ht="110.25">
      <c r="A160" s="9" t="s">
        <v>243</v>
      </c>
      <c r="B160" s="10" t="s">
        <v>1102</v>
      </c>
      <c r="C160" s="9" t="s">
        <v>163</v>
      </c>
      <c r="D160" s="9" t="s">
        <v>699</v>
      </c>
      <c r="E160" s="9" t="s">
        <v>1122</v>
      </c>
      <c r="F160" s="9"/>
      <c r="G160" s="16">
        <f>G161</f>
        <v>10100000</v>
      </c>
      <c r="H160" s="16">
        <f t="shared" si="18"/>
        <v>0</v>
      </c>
      <c r="I160" s="16">
        <f t="shared" si="18"/>
        <v>0</v>
      </c>
    </row>
    <row r="161" spans="1:9" ht="31.5">
      <c r="A161" s="9" t="s">
        <v>244</v>
      </c>
      <c r="B161" s="29" t="s">
        <v>690</v>
      </c>
      <c r="C161" s="9" t="s">
        <v>163</v>
      </c>
      <c r="D161" s="9" t="s">
        <v>699</v>
      </c>
      <c r="E161" s="9" t="s">
        <v>1122</v>
      </c>
      <c r="F161" s="9" t="s">
        <v>8</v>
      </c>
      <c r="G161" s="16">
        <f>G162</f>
        <v>10100000</v>
      </c>
      <c r="H161" s="16">
        <f t="shared" si="18"/>
        <v>0</v>
      </c>
      <c r="I161" s="16">
        <f t="shared" si="18"/>
        <v>0</v>
      </c>
    </row>
    <row r="162" spans="1:9" ht="15.75">
      <c r="A162" s="9" t="s">
        <v>245</v>
      </c>
      <c r="B162" s="28" t="s">
        <v>661</v>
      </c>
      <c r="C162" s="9" t="s">
        <v>163</v>
      </c>
      <c r="D162" s="9" t="s">
        <v>699</v>
      </c>
      <c r="E162" s="9" t="s">
        <v>1122</v>
      </c>
      <c r="F162" s="9" t="s">
        <v>465</v>
      </c>
      <c r="G162" s="16">
        <v>10100000</v>
      </c>
      <c r="H162" s="16">
        <v>0</v>
      </c>
      <c r="I162" s="16">
        <v>0</v>
      </c>
    </row>
    <row r="163" spans="1:9" ht="15.75">
      <c r="A163" s="9" t="s">
        <v>246</v>
      </c>
      <c r="B163" s="10" t="s">
        <v>801</v>
      </c>
      <c r="C163" s="9" t="s">
        <v>163</v>
      </c>
      <c r="D163" s="9" t="s">
        <v>699</v>
      </c>
      <c r="E163" s="9" t="s">
        <v>680</v>
      </c>
      <c r="F163" s="9"/>
      <c r="G163" s="16">
        <f aca="true" t="shared" si="19" ref="G163:I165">G164</f>
        <v>150000</v>
      </c>
      <c r="H163" s="16">
        <f t="shared" si="19"/>
        <v>150000</v>
      </c>
      <c r="I163" s="16">
        <f t="shared" si="19"/>
        <v>150000</v>
      </c>
    </row>
    <row r="164" spans="1:9" ht="15.75">
      <c r="A164" s="9" t="s">
        <v>247</v>
      </c>
      <c r="B164" s="10" t="s">
        <v>799</v>
      </c>
      <c r="C164" s="9" t="s">
        <v>163</v>
      </c>
      <c r="D164" s="9" t="s">
        <v>699</v>
      </c>
      <c r="E164" s="9" t="s">
        <v>582</v>
      </c>
      <c r="F164" s="9"/>
      <c r="G164" s="16">
        <f>G165</f>
        <v>150000</v>
      </c>
      <c r="H164" s="16">
        <f t="shared" si="19"/>
        <v>150000</v>
      </c>
      <c r="I164" s="16">
        <f t="shared" si="19"/>
        <v>150000</v>
      </c>
    </row>
    <row r="165" spans="1:9" ht="47.25">
      <c r="A165" s="9" t="s">
        <v>248</v>
      </c>
      <c r="B165" s="10" t="s">
        <v>702</v>
      </c>
      <c r="C165" s="9" t="s">
        <v>163</v>
      </c>
      <c r="D165" s="9" t="s">
        <v>699</v>
      </c>
      <c r="E165" s="9" t="s">
        <v>701</v>
      </c>
      <c r="F165" s="9"/>
      <c r="G165" s="16">
        <f>G166</f>
        <v>150000</v>
      </c>
      <c r="H165" s="16">
        <f t="shared" si="19"/>
        <v>150000</v>
      </c>
      <c r="I165" s="16">
        <f t="shared" si="19"/>
        <v>150000</v>
      </c>
    </row>
    <row r="166" spans="1:9" ht="31.5">
      <c r="A166" s="9" t="s">
        <v>249</v>
      </c>
      <c r="B166" s="10" t="s">
        <v>268</v>
      </c>
      <c r="C166" s="9" t="s">
        <v>163</v>
      </c>
      <c r="D166" s="9" t="s">
        <v>699</v>
      </c>
      <c r="E166" s="9" t="s">
        <v>701</v>
      </c>
      <c r="F166" s="9" t="s">
        <v>95</v>
      </c>
      <c r="G166" s="16">
        <f>G167</f>
        <v>150000</v>
      </c>
      <c r="H166" s="16">
        <f>H167</f>
        <v>150000</v>
      </c>
      <c r="I166" s="16">
        <f>I167</f>
        <v>150000</v>
      </c>
    </row>
    <row r="167" spans="1:9" ht="31.5">
      <c r="A167" s="9" t="s">
        <v>250</v>
      </c>
      <c r="B167" s="10" t="s">
        <v>96</v>
      </c>
      <c r="C167" s="9" t="s">
        <v>163</v>
      </c>
      <c r="D167" s="9" t="s">
        <v>699</v>
      </c>
      <c r="E167" s="9" t="s">
        <v>701</v>
      </c>
      <c r="F167" s="9" t="s">
        <v>97</v>
      </c>
      <c r="G167" s="16">
        <v>150000</v>
      </c>
      <c r="H167" s="16">
        <v>150000</v>
      </c>
      <c r="I167" s="16">
        <v>150000</v>
      </c>
    </row>
    <row r="168" spans="1:9" ht="15.75">
      <c r="A168" s="9" t="s">
        <v>251</v>
      </c>
      <c r="B168" s="10" t="s">
        <v>35</v>
      </c>
      <c r="C168" s="9" t="s">
        <v>163</v>
      </c>
      <c r="D168" s="9" t="s">
        <v>158</v>
      </c>
      <c r="E168" s="9"/>
      <c r="F168" s="9"/>
      <c r="G168" s="16">
        <f aca="true" t="shared" si="20" ref="G168:I169">G169</f>
        <v>16390900</v>
      </c>
      <c r="H168" s="16">
        <f t="shared" si="20"/>
        <v>16390900</v>
      </c>
      <c r="I168" s="16">
        <f t="shared" si="20"/>
        <v>16390900</v>
      </c>
    </row>
    <row r="169" spans="1:9" ht="47.25">
      <c r="A169" s="9" t="s">
        <v>252</v>
      </c>
      <c r="B169" s="10" t="s">
        <v>822</v>
      </c>
      <c r="C169" s="9" t="s">
        <v>163</v>
      </c>
      <c r="D169" s="9" t="s">
        <v>158</v>
      </c>
      <c r="E169" s="9" t="s">
        <v>594</v>
      </c>
      <c r="F169" s="9"/>
      <c r="G169" s="16">
        <f>G170</f>
        <v>16390900</v>
      </c>
      <c r="H169" s="16">
        <f t="shared" si="20"/>
        <v>16390900</v>
      </c>
      <c r="I169" s="16">
        <f t="shared" si="20"/>
        <v>16390900</v>
      </c>
    </row>
    <row r="170" spans="1:9" ht="15.75">
      <c r="A170" s="9" t="s">
        <v>253</v>
      </c>
      <c r="B170" s="10" t="s">
        <v>693</v>
      </c>
      <c r="C170" s="9" t="s">
        <v>163</v>
      </c>
      <c r="D170" s="9" t="s">
        <v>158</v>
      </c>
      <c r="E170" s="9" t="s">
        <v>694</v>
      </c>
      <c r="F170" s="9"/>
      <c r="G170" s="16">
        <f aca="true" t="shared" si="21" ref="G170:I172">G171</f>
        <v>16390900</v>
      </c>
      <c r="H170" s="16">
        <f t="shared" si="21"/>
        <v>16390900</v>
      </c>
      <c r="I170" s="16">
        <f t="shared" si="21"/>
        <v>16390900</v>
      </c>
    </row>
    <row r="171" spans="1:9" ht="94.5">
      <c r="A171" s="9" t="s">
        <v>254</v>
      </c>
      <c r="B171" s="10" t="s">
        <v>647</v>
      </c>
      <c r="C171" s="9" t="s">
        <v>163</v>
      </c>
      <c r="D171" s="9" t="s">
        <v>158</v>
      </c>
      <c r="E171" s="9" t="s">
        <v>803</v>
      </c>
      <c r="F171" s="9"/>
      <c r="G171" s="16">
        <f t="shared" si="21"/>
        <v>16390900</v>
      </c>
      <c r="H171" s="16">
        <f t="shared" si="21"/>
        <v>16390900</v>
      </c>
      <c r="I171" s="16">
        <f t="shared" si="21"/>
        <v>16390900</v>
      </c>
    </row>
    <row r="172" spans="1:9" ht="15.75">
      <c r="A172" s="9" t="s">
        <v>255</v>
      </c>
      <c r="B172" s="10" t="s">
        <v>100</v>
      </c>
      <c r="C172" s="9" t="s">
        <v>163</v>
      </c>
      <c r="D172" s="9" t="s">
        <v>158</v>
      </c>
      <c r="E172" s="9" t="s">
        <v>803</v>
      </c>
      <c r="F172" s="9" t="s">
        <v>101</v>
      </c>
      <c r="G172" s="16">
        <f t="shared" si="21"/>
        <v>16390900</v>
      </c>
      <c r="H172" s="16">
        <f t="shared" si="21"/>
        <v>16390900</v>
      </c>
      <c r="I172" s="16">
        <f t="shared" si="21"/>
        <v>16390900</v>
      </c>
    </row>
    <row r="173" spans="1:9" ht="75.75" customHeight="1">
      <c r="A173" s="9" t="s">
        <v>256</v>
      </c>
      <c r="B173" s="10" t="s">
        <v>269</v>
      </c>
      <c r="C173" s="9" t="s">
        <v>163</v>
      </c>
      <c r="D173" s="9" t="s">
        <v>158</v>
      </c>
      <c r="E173" s="9" t="s">
        <v>803</v>
      </c>
      <c r="F173" s="9" t="s">
        <v>165</v>
      </c>
      <c r="G173" s="16">
        <v>16390900</v>
      </c>
      <c r="H173" s="16">
        <v>16390900</v>
      </c>
      <c r="I173" s="16">
        <v>16390900</v>
      </c>
    </row>
    <row r="174" spans="1:9" ht="34.5" customHeight="1">
      <c r="A174" s="9" t="s">
        <v>500</v>
      </c>
      <c r="B174" s="10" t="s">
        <v>987</v>
      </c>
      <c r="C174" s="9" t="s">
        <v>163</v>
      </c>
      <c r="D174" s="9" t="s">
        <v>973</v>
      </c>
      <c r="E174" s="9"/>
      <c r="F174" s="9"/>
      <c r="G174" s="16">
        <f>G175</f>
        <v>96488.36</v>
      </c>
      <c r="H174" s="16">
        <f aca="true" t="shared" si="22" ref="H174:I178">H175</f>
        <v>0</v>
      </c>
      <c r="I174" s="16">
        <f t="shared" si="22"/>
        <v>0</v>
      </c>
    </row>
    <row r="175" spans="1:9" ht="63" customHeight="1">
      <c r="A175" s="9" t="s">
        <v>257</v>
      </c>
      <c r="B175" s="10" t="s">
        <v>988</v>
      </c>
      <c r="C175" s="9" t="s">
        <v>163</v>
      </c>
      <c r="D175" s="9" t="s">
        <v>973</v>
      </c>
      <c r="E175" s="9" t="s">
        <v>594</v>
      </c>
      <c r="F175" s="9"/>
      <c r="G175" s="16">
        <f>G176</f>
        <v>96488.36</v>
      </c>
      <c r="H175" s="16">
        <f t="shared" si="22"/>
        <v>0</v>
      </c>
      <c r="I175" s="16">
        <f t="shared" si="22"/>
        <v>0</v>
      </c>
    </row>
    <row r="176" spans="1:9" ht="48.75" customHeight="1">
      <c r="A176" s="9" t="s">
        <v>258</v>
      </c>
      <c r="B176" s="10" t="s">
        <v>989</v>
      </c>
      <c r="C176" s="9" t="s">
        <v>163</v>
      </c>
      <c r="D176" s="9" t="s">
        <v>973</v>
      </c>
      <c r="E176" s="9" t="s">
        <v>986</v>
      </c>
      <c r="F176" s="9"/>
      <c r="G176" s="16">
        <f>G177</f>
        <v>96488.36</v>
      </c>
      <c r="H176" s="16">
        <f t="shared" si="22"/>
        <v>0</v>
      </c>
      <c r="I176" s="16">
        <f t="shared" si="22"/>
        <v>0</v>
      </c>
    </row>
    <row r="177" spans="1:9" ht="141.75">
      <c r="A177" s="9" t="s">
        <v>259</v>
      </c>
      <c r="B177" s="10" t="s">
        <v>990</v>
      </c>
      <c r="C177" s="9" t="s">
        <v>163</v>
      </c>
      <c r="D177" s="9" t="s">
        <v>973</v>
      </c>
      <c r="E177" s="9" t="s">
        <v>974</v>
      </c>
      <c r="F177" s="9"/>
      <c r="G177" s="16">
        <f>G178</f>
        <v>96488.36</v>
      </c>
      <c r="H177" s="16">
        <f t="shared" si="22"/>
        <v>0</v>
      </c>
      <c r="I177" s="16">
        <f t="shared" si="22"/>
        <v>0</v>
      </c>
    </row>
    <row r="178" spans="1:9" ht="45" customHeight="1">
      <c r="A178" s="9" t="s">
        <v>260</v>
      </c>
      <c r="B178" s="10" t="s">
        <v>268</v>
      </c>
      <c r="C178" s="9" t="s">
        <v>163</v>
      </c>
      <c r="D178" s="9" t="s">
        <v>973</v>
      </c>
      <c r="E178" s="9" t="s">
        <v>974</v>
      </c>
      <c r="F178" s="9" t="s">
        <v>95</v>
      </c>
      <c r="G178" s="16">
        <f>G179</f>
        <v>96488.36</v>
      </c>
      <c r="H178" s="16">
        <f t="shared" si="22"/>
        <v>0</v>
      </c>
      <c r="I178" s="16">
        <f t="shared" si="22"/>
        <v>0</v>
      </c>
    </row>
    <row r="179" spans="1:9" ht="64.5" customHeight="1">
      <c r="A179" s="9" t="s">
        <v>261</v>
      </c>
      <c r="B179" s="10" t="s">
        <v>96</v>
      </c>
      <c r="C179" s="9" t="s">
        <v>163</v>
      </c>
      <c r="D179" s="9" t="s">
        <v>973</v>
      </c>
      <c r="E179" s="9" t="s">
        <v>974</v>
      </c>
      <c r="F179" s="9" t="s">
        <v>97</v>
      </c>
      <c r="G179" s="16">
        <v>96488.36</v>
      </c>
      <c r="H179" s="16">
        <v>0</v>
      </c>
      <c r="I179" s="16">
        <v>0</v>
      </c>
    </row>
    <row r="180" spans="1:9" ht="31.5" customHeight="1">
      <c r="A180" s="9" t="s">
        <v>262</v>
      </c>
      <c r="B180" s="10" t="s">
        <v>838</v>
      </c>
      <c r="C180" s="9" t="s">
        <v>163</v>
      </c>
      <c r="D180" s="9" t="s">
        <v>809</v>
      </c>
      <c r="E180" s="9"/>
      <c r="F180" s="9"/>
      <c r="G180" s="16">
        <f>G181+G194</f>
        <v>1536584.44</v>
      </c>
      <c r="H180" s="16">
        <f>H181+H194</f>
        <v>822700</v>
      </c>
      <c r="I180" s="16">
        <f>I181+I194</f>
        <v>822700</v>
      </c>
    </row>
    <row r="181" spans="1:9" ht="33" customHeight="1">
      <c r="A181" s="9" t="s">
        <v>263</v>
      </c>
      <c r="B181" s="110" t="s">
        <v>810</v>
      </c>
      <c r="C181" s="9" t="s">
        <v>163</v>
      </c>
      <c r="D181" s="9" t="s">
        <v>811</v>
      </c>
      <c r="E181" s="9"/>
      <c r="F181" s="9"/>
      <c r="G181" s="16">
        <f>G187+G182</f>
        <v>1436584.44</v>
      </c>
      <c r="H181" s="16">
        <f>H187+H182</f>
        <v>722700</v>
      </c>
      <c r="I181" s="16">
        <f>I187+I182</f>
        <v>722700</v>
      </c>
    </row>
    <row r="182" spans="1:9" ht="33" customHeight="1">
      <c r="A182" s="9" t="s">
        <v>264</v>
      </c>
      <c r="B182" s="111" t="s">
        <v>1079</v>
      </c>
      <c r="C182" s="9" t="s">
        <v>163</v>
      </c>
      <c r="D182" s="9" t="s">
        <v>811</v>
      </c>
      <c r="E182" s="9" t="s">
        <v>902</v>
      </c>
      <c r="F182" s="9"/>
      <c r="G182" s="16">
        <f>G183</f>
        <v>692484.44</v>
      </c>
      <c r="H182" s="16">
        <f aca="true" t="shared" si="23" ref="H182:I185">H183</f>
        <v>0</v>
      </c>
      <c r="I182" s="16">
        <f t="shared" si="23"/>
        <v>0</v>
      </c>
    </row>
    <row r="183" spans="1:9" ht="43.5" customHeight="1">
      <c r="A183" s="9" t="s">
        <v>270</v>
      </c>
      <c r="B183" s="111" t="s">
        <v>903</v>
      </c>
      <c r="C183" s="9" t="s">
        <v>163</v>
      </c>
      <c r="D183" s="9" t="s">
        <v>811</v>
      </c>
      <c r="E183" s="9" t="s">
        <v>904</v>
      </c>
      <c r="F183" s="9"/>
      <c r="G183" s="16">
        <f>G184</f>
        <v>692484.44</v>
      </c>
      <c r="H183" s="16">
        <f t="shared" si="23"/>
        <v>0</v>
      </c>
      <c r="I183" s="16">
        <f t="shared" si="23"/>
        <v>0</v>
      </c>
    </row>
    <row r="184" spans="1:9" ht="81.75" customHeight="1">
      <c r="A184" s="9" t="s">
        <v>271</v>
      </c>
      <c r="B184" s="111" t="s">
        <v>1081</v>
      </c>
      <c r="C184" s="9" t="s">
        <v>163</v>
      </c>
      <c r="D184" s="9" t="s">
        <v>811</v>
      </c>
      <c r="E184" s="9" t="s">
        <v>1078</v>
      </c>
      <c r="F184" s="9"/>
      <c r="G184" s="16">
        <f>G185</f>
        <v>692484.44</v>
      </c>
      <c r="H184" s="16">
        <f t="shared" si="23"/>
        <v>0</v>
      </c>
      <c r="I184" s="16">
        <f t="shared" si="23"/>
        <v>0</v>
      </c>
    </row>
    <row r="185" spans="1:9" ht="33" customHeight="1">
      <c r="A185" s="9" t="s">
        <v>272</v>
      </c>
      <c r="B185" s="10" t="s">
        <v>268</v>
      </c>
      <c r="C185" s="9" t="s">
        <v>163</v>
      </c>
      <c r="D185" s="9" t="s">
        <v>811</v>
      </c>
      <c r="E185" s="9" t="s">
        <v>1078</v>
      </c>
      <c r="F185" s="9" t="s">
        <v>95</v>
      </c>
      <c r="G185" s="16">
        <f>G186</f>
        <v>692484.44</v>
      </c>
      <c r="H185" s="16">
        <f t="shared" si="23"/>
        <v>0</v>
      </c>
      <c r="I185" s="16">
        <f t="shared" si="23"/>
        <v>0</v>
      </c>
    </row>
    <row r="186" spans="1:9" ht="33" customHeight="1">
      <c r="A186" s="9" t="s">
        <v>273</v>
      </c>
      <c r="B186" s="10" t="s">
        <v>96</v>
      </c>
      <c r="C186" s="9" t="s">
        <v>163</v>
      </c>
      <c r="D186" s="9" t="s">
        <v>811</v>
      </c>
      <c r="E186" s="9" t="s">
        <v>1078</v>
      </c>
      <c r="F186" s="9" t="s">
        <v>97</v>
      </c>
      <c r="G186" s="16">
        <v>692484.44</v>
      </c>
      <c r="H186" s="16">
        <v>0</v>
      </c>
      <c r="I186" s="16">
        <v>0</v>
      </c>
    </row>
    <row r="187" spans="1:9" ht="32.25" customHeight="1">
      <c r="A187" s="9" t="s">
        <v>275</v>
      </c>
      <c r="B187" s="10" t="s">
        <v>566</v>
      </c>
      <c r="C187" s="9" t="s">
        <v>163</v>
      </c>
      <c r="D187" s="9" t="s">
        <v>811</v>
      </c>
      <c r="E187" s="9" t="s">
        <v>587</v>
      </c>
      <c r="F187" s="9"/>
      <c r="G187" s="16">
        <f aca="true" t="shared" si="24" ref="G187:I188">G188</f>
        <v>744100</v>
      </c>
      <c r="H187" s="16">
        <f t="shared" si="24"/>
        <v>722700</v>
      </c>
      <c r="I187" s="16">
        <f t="shared" si="24"/>
        <v>722700</v>
      </c>
    </row>
    <row r="188" spans="1:9" ht="33" customHeight="1">
      <c r="A188" s="9" t="s">
        <v>276</v>
      </c>
      <c r="B188" s="10" t="s">
        <v>693</v>
      </c>
      <c r="C188" s="9" t="s">
        <v>163</v>
      </c>
      <c r="D188" s="9" t="s">
        <v>811</v>
      </c>
      <c r="E188" s="9" t="s">
        <v>919</v>
      </c>
      <c r="F188" s="9"/>
      <c r="G188" s="16">
        <f t="shared" si="24"/>
        <v>744100</v>
      </c>
      <c r="H188" s="16">
        <f t="shared" si="24"/>
        <v>722700</v>
      </c>
      <c r="I188" s="16">
        <f t="shared" si="24"/>
        <v>722700</v>
      </c>
    </row>
    <row r="189" spans="1:9" ht="97.5" customHeight="1">
      <c r="A189" s="9" t="s">
        <v>277</v>
      </c>
      <c r="B189" s="97" t="s">
        <v>1080</v>
      </c>
      <c r="C189" s="9" t="s">
        <v>163</v>
      </c>
      <c r="D189" s="9" t="s">
        <v>811</v>
      </c>
      <c r="E189" s="9" t="s">
        <v>920</v>
      </c>
      <c r="F189" s="9"/>
      <c r="G189" s="16">
        <f>G192+G190</f>
        <v>744100</v>
      </c>
      <c r="H189" s="16">
        <f>H192+H190</f>
        <v>722700</v>
      </c>
      <c r="I189" s="16">
        <f>I192+I190</f>
        <v>722700</v>
      </c>
    </row>
    <row r="190" spans="1:9" ht="79.5" customHeight="1">
      <c r="A190" s="9" t="s">
        <v>278</v>
      </c>
      <c r="B190" s="10" t="s">
        <v>91</v>
      </c>
      <c r="C190" s="9" t="s">
        <v>163</v>
      </c>
      <c r="D190" s="9" t="s">
        <v>811</v>
      </c>
      <c r="E190" s="9" t="s">
        <v>920</v>
      </c>
      <c r="F190" s="9" t="s">
        <v>92</v>
      </c>
      <c r="G190" s="16">
        <f>G191</f>
        <v>80139</v>
      </c>
      <c r="H190" s="16">
        <f>H191</f>
        <v>80139</v>
      </c>
      <c r="I190" s="16">
        <f>I191</f>
        <v>80139</v>
      </c>
    </row>
    <row r="191" spans="1:9" ht="31.5" customHeight="1">
      <c r="A191" s="9" t="s">
        <v>279</v>
      </c>
      <c r="B191" s="10" t="s">
        <v>93</v>
      </c>
      <c r="C191" s="9" t="s">
        <v>163</v>
      </c>
      <c r="D191" s="9" t="s">
        <v>811</v>
      </c>
      <c r="E191" s="9" t="s">
        <v>920</v>
      </c>
      <c r="F191" s="9" t="s">
        <v>94</v>
      </c>
      <c r="G191" s="16">
        <v>80139</v>
      </c>
      <c r="H191" s="16">
        <v>80139</v>
      </c>
      <c r="I191" s="16">
        <v>80139</v>
      </c>
    </row>
    <row r="192" spans="1:9" ht="36" customHeight="1">
      <c r="A192" s="9" t="s">
        <v>501</v>
      </c>
      <c r="B192" s="10" t="s">
        <v>268</v>
      </c>
      <c r="C192" s="9" t="s">
        <v>163</v>
      </c>
      <c r="D192" s="9" t="s">
        <v>811</v>
      </c>
      <c r="E192" s="9" t="s">
        <v>920</v>
      </c>
      <c r="F192" s="9" t="s">
        <v>95</v>
      </c>
      <c r="G192" s="16">
        <f>G193</f>
        <v>663961</v>
      </c>
      <c r="H192" s="16">
        <f>H193</f>
        <v>642561</v>
      </c>
      <c r="I192" s="16">
        <f>I193</f>
        <v>642561</v>
      </c>
    </row>
    <row r="193" spans="1:9" ht="35.25" customHeight="1">
      <c r="A193" s="9" t="s">
        <v>502</v>
      </c>
      <c r="B193" s="10" t="s">
        <v>96</v>
      </c>
      <c r="C193" s="9" t="s">
        <v>163</v>
      </c>
      <c r="D193" s="9" t="s">
        <v>811</v>
      </c>
      <c r="E193" s="9" t="s">
        <v>920</v>
      </c>
      <c r="F193" s="9" t="s">
        <v>97</v>
      </c>
      <c r="G193" s="16">
        <v>663961</v>
      </c>
      <c r="H193" s="16">
        <v>642561</v>
      </c>
      <c r="I193" s="16">
        <v>642561</v>
      </c>
    </row>
    <row r="194" spans="1:9" ht="29.25" customHeight="1">
      <c r="A194" s="9" t="s">
        <v>503</v>
      </c>
      <c r="B194" s="10" t="s">
        <v>899</v>
      </c>
      <c r="C194" s="9" t="s">
        <v>163</v>
      </c>
      <c r="D194" s="9" t="s">
        <v>900</v>
      </c>
      <c r="E194" s="9"/>
      <c r="F194" s="9"/>
      <c r="G194" s="16">
        <f>G195</f>
        <v>100000</v>
      </c>
      <c r="H194" s="16">
        <f aca="true" t="shared" si="25" ref="H194:I198">H195</f>
        <v>100000</v>
      </c>
      <c r="I194" s="16">
        <f t="shared" si="25"/>
        <v>100000</v>
      </c>
    </row>
    <row r="195" spans="1:9" ht="35.25" customHeight="1">
      <c r="A195" s="9" t="s">
        <v>504</v>
      </c>
      <c r="B195" s="10" t="s">
        <v>901</v>
      </c>
      <c r="C195" s="9" t="s">
        <v>163</v>
      </c>
      <c r="D195" s="9" t="s">
        <v>900</v>
      </c>
      <c r="E195" s="9" t="s">
        <v>902</v>
      </c>
      <c r="F195" s="9"/>
      <c r="G195" s="16">
        <f>G196</f>
        <v>100000</v>
      </c>
      <c r="H195" s="16">
        <f t="shared" si="25"/>
        <v>100000</v>
      </c>
      <c r="I195" s="16">
        <f t="shared" si="25"/>
        <v>100000</v>
      </c>
    </row>
    <row r="196" spans="1:9" ht="37.5" customHeight="1">
      <c r="A196" s="9" t="s">
        <v>283</v>
      </c>
      <c r="B196" s="10" t="s">
        <v>903</v>
      </c>
      <c r="C196" s="9" t="s">
        <v>163</v>
      </c>
      <c r="D196" s="9" t="s">
        <v>900</v>
      </c>
      <c r="E196" s="9" t="s">
        <v>904</v>
      </c>
      <c r="F196" s="9"/>
      <c r="G196" s="16">
        <f>G197</f>
        <v>100000</v>
      </c>
      <c r="H196" s="16">
        <f t="shared" si="25"/>
        <v>100000</v>
      </c>
      <c r="I196" s="16">
        <f t="shared" si="25"/>
        <v>100000</v>
      </c>
    </row>
    <row r="197" spans="1:9" ht="120" customHeight="1">
      <c r="A197" s="9" t="s">
        <v>284</v>
      </c>
      <c r="B197" s="10" t="s">
        <v>954</v>
      </c>
      <c r="C197" s="9" t="s">
        <v>163</v>
      </c>
      <c r="D197" s="9" t="s">
        <v>900</v>
      </c>
      <c r="E197" s="9" t="s">
        <v>933</v>
      </c>
      <c r="F197" s="9"/>
      <c r="G197" s="16">
        <f>G198</f>
        <v>100000</v>
      </c>
      <c r="H197" s="16">
        <f t="shared" si="25"/>
        <v>100000</v>
      </c>
      <c r="I197" s="16">
        <f t="shared" si="25"/>
        <v>100000</v>
      </c>
    </row>
    <row r="198" spans="1:9" ht="39.75" customHeight="1">
      <c r="A198" s="9" t="s">
        <v>285</v>
      </c>
      <c r="B198" s="10" t="s">
        <v>268</v>
      </c>
      <c r="C198" s="9" t="s">
        <v>163</v>
      </c>
      <c r="D198" s="9" t="s">
        <v>900</v>
      </c>
      <c r="E198" s="9" t="s">
        <v>933</v>
      </c>
      <c r="F198" s="9" t="s">
        <v>95</v>
      </c>
      <c r="G198" s="16">
        <f>G199</f>
        <v>100000</v>
      </c>
      <c r="H198" s="16">
        <f t="shared" si="25"/>
        <v>100000</v>
      </c>
      <c r="I198" s="16">
        <f t="shared" si="25"/>
        <v>100000</v>
      </c>
    </row>
    <row r="199" spans="1:9" ht="36" customHeight="1">
      <c r="A199" s="9" t="s">
        <v>286</v>
      </c>
      <c r="B199" s="10" t="s">
        <v>96</v>
      </c>
      <c r="C199" s="9" t="s">
        <v>163</v>
      </c>
      <c r="D199" s="9" t="s">
        <v>900</v>
      </c>
      <c r="E199" s="9" t="s">
        <v>933</v>
      </c>
      <c r="F199" s="9" t="s">
        <v>97</v>
      </c>
      <c r="G199" s="16">
        <v>100000</v>
      </c>
      <c r="H199" s="16">
        <v>100000</v>
      </c>
      <c r="I199" s="16">
        <v>100000</v>
      </c>
    </row>
    <row r="200" spans="1:9" ht="15.75">
      <c r="A200" s="9" t="s">
        <v>287</v>
      </c>
      <c r="B200" s="10" t="s">
        <v>170</v>
      </c>
      <c r="C200" s="9" t="s">
        <v>163</v>
      </c>
      <c r="D200" s="9" t="s">
        <v>126</v>
      </c>
      <c r="E200" s="9"/>
      <c r="F200" s="9"/>
      <c r="G200" s="16">
        <f>G207+G201+G218</f>
        <v>15740510</v>
      </c>
      <c r="H200" s="16">
        <f>H207+H201+H218</f>
        <v>16085113.81</v>
      </c>
      <c r="I200" s="16">
        <f>I207+I201+I218</f>
        <v>16122747.45</v>
      </c>
    </row>
    <row r="201" spans="1:9" ht="15.75">
      <c r="A201" s="9" t="s">
        <v>288</v>
      </c>
      <c r="B201" s="10" t="s">
        <v>127</v>
      </c>
      <c r="C201" s="9" t="s">
        <v>163</v>
      </c>
      <c r="D201" s="9" t="s">
        <v>128</v>
      </c>
      <c r="E201" s="9"/>
      <c r="F201" s="9"/>
      <c r="G201" s="16">
        <f>G202</f>
        <v>2123910</v>
      </c>
      <c r="H201" s="16">
        <f aca="true" t="shared" si="26" ref="H201:I204">H202</f>
        <v>2123910</v>
      </c>
      <c r="I201" s="16">
        <f t="shared" si="26"/>
        <v>2123910</v>
      </c>
    </row>
    <row r="202" spans="1:9" ht="53.25" customHeight="1">
      <c r="A202" s="9" t="s">
        <v>289</v>
      </c>
      <c r="B202" s="10" t="s">
        <v>917</v>
      </c>
      <c r="C202" s="9" t="s">
        <v>163</v>
      </c>
      <c r="D202" s="9" t="s">
        <v>128</v>
      </c>
      <c r="E202" s="9" t="s">
        <v>633</v>
      </c>
      <c r="F202" s="9"/>
      <c r="G202" s="16">
        <f>G203</f>
        <v>2123910</v>
      </c>
      <c r="H202" s="16">
        <f t="shared" si="26"/>
        <v>2123910</v>
      </c>
      <c r="I202" s="16">
        <f t="shared" si="26"/>
        <v>2123910</v>
      </c>
    </row>
    <row r="203" spans="1:9" ht="15.75">
      <c r="A203" s="9" t="s">
        <v>290</v>
      </c>
      <c r="B203" s="10" t="s">
        <v>693</v>
      </c>
      <c r="C203" s="9" t="s">
        <v>163</v>
      </c>
      <c r="D203" s="9" t="s">
        <v>128</v>
      </c>
      <c r="E203" s="9" t="s">
        <v>791</v>
      </c>
      <c r="F203" s="9"/>
      <c r="G203" s="16">
        <f>G204</f>
        <v>2123910</v>
      </c>
      <c r="H203" s="16">
        <f t="shared" si="26"/>
        <v>2123910</v>
      </c>
      <c r="I203" s="16">
        <f t="shared" si="26"/>
        <v>2123910</v>
      </c>
    </row>
    <row r="204" spans="1:11" ht="97.5" customHeight="1">
      <c r="A204" s="9" t="s">
        <v>291</v>
      </c>
      <c r="B204" s="10" t="s">
        <v>823</v>
      </c>
      <c r="C204" s="9" t="s">
        <v>163</v>
      </c>
      <c r="D204" s="9" t="s">
        <v>128</v>
      </c>
      <c r="E204" s="9" t="s">
        <v>792</v>
      </c>
      <c r="F204" s="9"/>
      <c r="G204" s="16">
        <f>G205</f>
        <v>2123910</v>
      </c>
      <c r="H204" s="16">
        <f t="shared" si="26"/>
        <v>2123910</v>
      </c>
      <c r="I204" s="16">
        <f t="shared" si="26"/>
        <v>2123910</v>
      </c>
      <c r="K204" s="1" t="s">
        <v>804</v>
      </c>
    </row>
    <row r="205" spans="1:9" ht="15.75">
      <c r="A205" s="9" t="s">
        <v>292</v>
      </c>
      <c r="B205" s="10" t="s">
        <v>98</v>
      </c>
      <c r="C205" s="9" t="s">
        <v>163</v>
      </c>
      <c r="D205" s="9" t="s">
        <v>128</v>
      </c>
      <c r="E205" s="9" t="s">
        <v>792</v>
      </c>
      <c r="F205" s="9" t="s">
        <v>99</v>
      </c>
      <c r="G205" s="16">
        <f>G206</f>
        <v>2123910</v>
      </c>
      <c r="H205" s="16">
        <f>H206</f>
        <v>2123910</v>
      </c>
      <c r="I205" s="16">
        <f>I206</f>
        <v>2123910</v>
      </c>
    </row>
    <row r="206" spans="1:9" ht="31.5">
      <c r="A206" s="9" t="s">
        <v>505</v>
      </c>
      <c r="B206" s="10" t="s">
        <v>578</v>
      </c>
      <c r="C206" s="9" t="s">
        <v>163</v>
      </c>
      <c r="D206" s="9" t="s">
        <v>128</v>
      </c>
      <c r="E206" s="9" t="s">
        <v>792</v>
      </c>
      <c r="F206" s="9" t="s">
        <v>388</v>
      </c>
      <c r="G206" s="16">
        <v>2123910</v>
      </c>
      <c r="H206" s="16">
        <v>2123910</v>
      </c>
      <c r="I206" s="16">
        <v>2123910</v>
      </c>
    </row>
    <row r="207" spans="1:9" ht="15.75">
      <c r="A207" s="9" t="s">
        <v>506</v>
      </c>
      <c r="B207" s="10" t="s">
        <v>37</v>
      </c>
      <c r="C207" s="9" t="s">
        <v>163</v>
      </c>
      <c r="D207" s="9" t="s">
        <v>129</v>
      </c>
      <c r="E207" s="9"/>
      <c r="F207" s="9"/>
      <c r="G207" s="16">
        <f>G208+G213</f>
        <v>12309700</v>
      </c>
      <c r="H207" s="16">
        <f>H208+H213</f>
        <v>12654303.81</v>
      </c>
      <c r="I207" s="16">
        <f>I208+I213</f>
        <v>12691937.45</v>
      </c>
    </row>
    <row r="208" spans="1:9" ht="31.5">
      <c r="A208" s="9" t="s">
        <v>507</v>
      </c>
      <c r="B208" s="10" t="s">
        <v>824</v>
      </c>
      <c r="C208" s="9" t="s">
        <v>163</v>
      </c>
      <c r="D208" s="9" t="s">
        <v>129</v>
      </c>
      <c r="E208" s="9" t="s">
        <v>595</v>
      </c>
      <c r="F208" s="9"/>
      <c r="G208" s="16">
        <f aca="true" t="shared" si="27" ref="G208:I209">G209</f>
        <v>1267200</v>
      </c>
      <c r="H208" s="16">
        <f t="shared" si="27"/>
        <v>1611803.81</v>
      </c>
      <c r="I208" s="16">
        <f t="shared" si="27"/>
        <v>1649437.45</v>
      </c>
    </row>
    <row r="209" spans="1:9" ht="31.5">
      <c r="A209" s="9" t="s">
        <v>508</v>
      </c>
      <c r="B209" s="10" t="s">
        <v>777</v>
      </c>
      <c r="C209" s="9" t="s">
        <v>163</v>
      </c>
      <c r="D209" s="9" t="s">
        <v>129</v>
      </c>
      <c r="E209" s="9" t="s">
        <v>596</v>
      </c>
      <c r="F209" s="9"/>
      <c r="G209" s="16">
        <f>G210</f>
        <v>1267200</v>
      </c>
      <c r="H209" s="16">
        <f t="shared" si="27"/>
        <v>1611803.81</v>
      </c>
      <c r="I209" s="16">
        <f t="shared" si="27"/>
        <v>1649437.45</v>
      </c>
    </row>
    <row r="210" spans="1:9" ht="75" customHeight="1">
      <c r="A210" s="9" t="s">
        <v>509</v>
      </c>
      <c r="B210" s="10" t="s">
        <v>825</v>
      </c>
      <c r="C210" s="9" t="s">
        <v>163</v>
      </c>
      <c r="D210" s="9" t="s">
        <v>129</v>
      </c>
      <c r="E210" s="9" t="s">
        <v>889</v>
      </c>
      <c r="F210" s="9"/>
      <c r="G210" s="16">
        <f aca="true" t="shared" si="28" ref="G210:I211">G211</f>
        <v>1267200</v>
      </c>
      <c r="H210" s="16">
        <f t="shared" si="28"/>
        <v>1611803.81</v>
      </c>
      <c r="I210" s="16">
        <f t="shared" si="28"/>
        <v>1649437.45</v>
      </c>
    </row>
    <row r="211" spans="1:9" ht="15.75">
      <c r="A211" s="9" t="s">
        <v>293</v>
      </c>
      <c r="B211" s="10" t="s">
        <v>98</v>
      </c>
      <c r="C211" s="9" t="s">
        <v>163</v>
      </c>
      <c r="D211" s="9" t="s">
        <v>129</v>
      </c>
      <c r="E211" s="9" t="s">
        <v>889</v>
      </c>
      <c r="F211" s="9" t="s">
        <v>99</v>
      </c>
      <c r="G211" s="16">
        <f t="shared" si="28"/>
        <v>1267200</v>
      </c>
      <c r="H211" s="16">
        <f t="shared" si="28"/>
        <v>1611803.81</v>
      </c>
      <c r="I211" s="16">
        <f t="shared" si="28"/>
        <v>1649437.45</v>
      </c>
    </row>
    <row r="212" spans="1:9" ht="31.5">
      <c r="A212" s="9" t="s">
        <v>294</v>
      </c>
      <c r="B212" s="10" t="s">
        <v>578</v>
      </c>
      <c r="C212" s="9" t="s">
        <v>163</v>
      </c>
      <c r="D212" s="9" t="s">
        <v>129</v>
      </c>
      <c r="E212" s="9" t="s">
        <v>889</v>
      </c>
      <c r="F212" s="9" t="s">
        <v>388</v>
      </c>
      <c r="G212" s="16">
        <v>1267200</v>
      </c>
      <c r="H212" s="16">
        <v>1611803.81</v>
      </c>
      <c r="I212" s="16">
        <v>1649437.45</v>
      </c>
    </row>
    <row r="213" spans="1:9" ht="31.5">
      <c r="A213" s="9" t="s">
        <v>295</v>
      </c>
      <c r="B213" s="10" t="s">
        <v>780</v>
      </c>
      <c r="C213" s="9" t="s">
        <v>163</v>
      </c>
      <c r="D213" s="9" t="s">
        <v>129</v>
      </c>
      <c r="E213" s="9" t="s">
        <v>579</v>
      </c>
      <c r="F213" s="9"/>
      <c r="G213" s="16">
        <f aca="true" t="shared" si="29" ref="G213:I215">G214</f>
        <v>11042500</v>
      </c>
      <c r="H213" s="16">
        <f t="shared" si="29"/>
        <v>11042500</v>
      </c>
      <c r="I213" s="16">
        <f t="shared" si="29"/>
        <v>11042500</v>
      </c>
    </row>
    <row r="214" spans="1:9" ht="31.5">
      <c r="A214" s="9" t="s">
        <v>296</v>
      </c>
      <c r="B214" s="10" t="s">
        <v>687</v>
      </c>
      <c r="C214" s="9" t="s">
        <v>163</v>
      </c>
      <c r="D214" s="9" t="s">
        <v>129</v>
      </c>
      <c r="E214" s="9" t="s">
        <v>597</v>
      </c>
      <c r="F214" s="9"/>
      <c r="G214" s="16">
        <f>G215</f>
        <v>11042500</v>
      </c>
      <c r="H214" s="16">
        <f t="shared" si="29"/>
        <v>11042500</v>
      </c>
      <c r="I214" s="16">
        <f t="shared" si="29"/>
        <v>11042500</v>
      </c>
    </row>
    <row r="215" spans="1:9" ht="101.25" customHeight="1">
      <c r="A215" s="9" t="s">
        <v>297</v>
      </c>
      <c r="B215" s="10" t="s">
        <v>847</v>
      </c>
      <c r="C215" s="9" t="s">
        <v>163</v>
      </c>
      <c r="D215" s="9" t="s">
        <v>129</v>
      </c>
      <c r="E215" s="9" t="s">
        <v>806</v>
      </c>
      <c r="F215" s="9"/>
      <c r="G215" s="16">
        <f>G216</f>
        <v>11042500</v>
      </c>
      <c r="H215" s="16">
        <f t="shared" si="29"/>
        <v>11042500</v>
      </c>
      <c r="I215" s="16">
        <f t="shared" si="29"/>
        <v>11042500</v>
      </c>
    </row>
    <row r="216" spans="1:9" ht="35.25" customHeight="1">
      <c r="A216" s="9" t="s">
        <v>95</v>
      </c>
      <c r="B216" s="29" t="s">
        <v>690</v>
      </c>
      <c r="C216" s="9" t="s">
        <v>163</v>
      </c>
      <c r="D216" s="9" t="s">
        <v>129</v>
      </c>
      <c r="E216" s="9" t="s">
        <v>806</v>
      </c>
      <c r="F216" s="9" t="s">
        <v>8</v>
      </c>
      <c r="G216" s="16">
        <f>G217</f>
        <v>11042500</v>
      </c>
      <c r="H216" s="16">
        <f>H217</f>
        <v>11042500</v>
      </c>
      <c r="I216" s="16">
        <f>I217</f>
        <v>11042500</v>
      </c>
    </row>
    <row r="217" spans="1:9" ht="15.75">
      <c r="A217" s="9" t="s">
        <v>298</v>
      </c>
      <c r="B217" s="28" t="s">
        <v>661</v>
      </c>
      <c r="C217" s="9" t="s">
        <v>163</v>
      </c>
      <c r="D217" s="9" t="s">
        <v>129</v>
      </c>
      <c r="E217" s="9" t="s">
        <v>806</v>
      </c>
      <c r="F217" s="9" t="s">
        <v>465</v>
      </c>
      <c r="G217" s="16">
        <v>11042500</v>
      </c>
      <c r="H217" s="16">
        <v>11042500</v>
      </c>
      <c r="I217" s="16">
        <v>11042500</v>
      </c>
    </row>
    <row r="218" spans="1:9" ht="15.75">
      <c r="A218" s="9" t="s">
        <v>299</v>
      </c>
      <c r="B218" s="10" t="s">
        <v>131</v>
      </c>
      <c r="C218" s="9" t="s">
        <v>163</v>
      </c>
      <c r="D218" s="9" t="s">
        <v>155</v>
      </c>
      <c r="E218" s="9"/>
      <c r="F218" s="9"/>
      <c r="G218" s="16">
        <f aca="true" t="shared" si="30" ref="G218:I220">G219</f>
        <v>1306900</v>
      </c>
      <c r="H218" s="16">
        <f t="shared" si="30"/>
        <v>1306900</v>
      </c>
      <c r="I218" s="16">
        <f t="shared" si="30"/>
        <v>1306900</v>
      </c>
    </row>
    <row r="219" spans="1:9" ht="15.75">
      <c r="A219" s="9" t="s">
        <v>300</v>
      </c>
      <c r="B219" s="10" t="s">
        <v>801</v>
      </c>
      <c r="C219" s="9" t="s">
        <v>163</v>
      </c>
      <c r="D219" s="9" t="s">
        <v>155</v>
      </c>
      <c r="E219" s="9" t="s">
        <v>680</v>
      </c>
      <c r="F219" s="9"/>
      <c r="G219" s="16">
        <f t="shared" si="30"/>
        <v>1306900</v>
      </c>
      <c r="H219" s="16">
        <f t="shared" si="30"/>
        <v>1306900</v>
      </c>
      <c r="I219" s="16">
        <f t="shared" si="30"/>
        <v>1306900</v>
      </c>
    </row>
    <row r="220" spans="1:9" ht="15.75">
      <c r="A220" s="9" t="s">
        <v>301</v>
      </c>
      <c r="B220" s="10" t="s">
        <v>799</v>
      </c>
      <c r="C220" s="9" t="s">
        <v>163</v>
      </c>
      <c r="D220" s="9" t="s">
        <v>155</v>
      </c>
      <c r="E220" s="9" t="s">
        <v>582</v>
      </c>
      <c r="F220" s="9"/>
      <c r="G220" s="16">
        <f t="shared" si="30"/>
        <v>1306900</v>
      </c>
      <c r="H220" s="16">
        <f t="shared" si="30"/>
        <v>1306900</v>
      </c>
      <c r="I220" s="16">
        <f t="shared" si="30"/>
        <v>1306900</v>
      </c>
    </row>
    <row r="221" spans="1:9" ht="83.25" customHeight="1">
      <c r="A221" s="9" t="s">
        <v>302</v>
      </c>
      <c r="B221" s="25" t="s">
        <v>848</v>
      </c>
      <c r="C221" s="9" t="s">
        <v>163</v>
      </c>
      <c r="D221" s="9" t="s">
        <v>155</v>
      </c>
      <c r="E221" s="9" t="s">
        <v>714</v>
      </c>
      <c r="F221" s="9"/>
      <c r="G221" s="16">
        <f>G222+G224</f>
        <v>1306900</v>
      </c>
      <c r="H221" s="16">
        <f>H222+H224</f>
        <v>1306900</v>
      </c>
      <c r="I221" s="16">
        <f>I222+I224</f>
        <v>1306900</v>
      </c>
    </row>
    <row r="222" spans="1:9" ht="78.75">
      <c r="A222" s="9" t="s">
        <v>303</v>
      </c>
      <c r="B222" s="10" t="s">
        <v>91</v>
      </c>
      <c r="C222" s="9" t="s">
        <v>163</v>
      </c>
      <c r="D222" s="9" t="s">
        <v>155</v>
      </c>
      <c r="E222" s="9" t="s">
        <v>714</v>
      </c>
      <c r="F222" s="9" t="s">
        <v>92</v>
      </c>
      <c r="G222" s="16">
        <f>G223</f>
        <v>1202100</v>
      </c>
      <c r="H222" s="16">
        <f>H223</f>
        <v>1202100</v>
      </c>
      <c r="I222" s="16">
        <f>I223</f>
        <v>1202100</v>
      </c>
    </row>
    <row r="223" spans="1:9" ht="31.5">
      <c r="A223" s="9" t="s">
        <v>304</v>
      </c>
      <c r="B223" s="10" t="s">
        <v>93</v>
      </c>
      <c r="C223" s="9" t="s">
        <v>163</v>
      </c>
      <c r="D223" s="9" t="s">
        <v>155</v>
      </c>
      <c r="E223" s="9" t="s">
        <v>714</v>
      </c>
      <c r="F223" s="9" t="s">
        <v>94</v>
      </c>
      <c r="G223" s="16">
        <v>1202100</v>
      </c>
      <c r="H223" s="16">
        <v>1202100</v>
      </c>
      <c r="I223" s="16">
        <v>1202100</v>
      </c>
    </row>
    <row r="224" spans="1:9" ht="31.5">
      <c r="A224" s="9" t="s">
        <v>305</v>
      </c>
      <c r="B224" s="10" t="s">
        <v>268</v>
      </c>
      <c r="C224" s="9" t="s">
        <v>163</v>
      </c>
      <c r="D224" s="9" t="s">
        <v>155</v>
      </c>
      <c r="E224" s="9" t="s">
        <v>714</v>
      </c>
      <c r="F224" s="9" t="s">
        <v>95</v>
      </c>
      <c r="G224" s="16">
        <f>G225</f>
        <v>104800</v>
      </c>
      <c r="H224" s="16">
        <f>H225</f>
        <v>104800</v>
      </c>
      <c r="I224" s="16">
        <f>I225</f>
        <v>104800</v>
      </c>
    </row>
    <row r="225" spans="1:9" ht="31.5">
      <c r="A225" s="9" t="s">
        <v>306</v>
      </c>
      <c r="B225" s="10" t="s">
        <v>96</v>
      </c>
      <c r="C225" s="9" t="s">
        <v>163</v>
      </c>
      <c r="D225" s="9" t="s">
        <v>155</v>
      </c>
      <c r="E225" s="9" t="s">
        <v>714</v>
      </c>
      <c r="F225" s="9" t="s">
        <v>97</v>
      </c>
      <c r="G225" s="16">
        <v>104800</v>
      </c>
      <c r="H225" s="16">
        <v>104800</v>
      </c>
      <c r="I225" s="16">
        <v>104800</v>
      </c>
    </row>
    <row r="226" spans="1:9" ht="31.5">
      <c r="A226" s="9" t="s">
        <v>307</v>
      </c>
      <c r="B226" s="22" t="s">
        <v>4</v>
      </c>
      <c r="C226" s="19" t="s">
        <v>5</v>
      </c>
      <c r="D226" s="9"/>
      <c r="E226" s="9"/>
      <c r="F226" s="9"/>
      <c r="G226" s="20">
        <f>G227+G341+G360</f>
        <v>756169428.8399999</v>
      </c>
      <c r="H226" s="20">
        <f>H227+H341+H360</f>
        <v>701362419</v>
      </c>
      <c r="I226" s="20">
        <f>I227+I341+I360</f>
        <v>698468583</v>
      </c>
    </row>
    <row r="227" spans="1:9" ht="15.75">
      <c r="A227" s="9" t="s">
        <v>308</v>
      </c>
      <c r="B227" s="10" t="s">
        <v>169</v>
      </c>
      <c r="C227" s="9" t="s">
        <v>5</v>
      </c>
      <c r="D227" s="9" t="s">
        <v>160</v>
      </c>
      <c r="E227" s="9"/>
      <c r="F227" s="9"/>
      <c r="G227" s="16">
        <f>G228+G246+G300+G279</f>
        <v>708897353.68</v>
      </c>
      <c r="H227" s="16">
        <f>H228+H246+H300+H279</f>
        <v>654594719</v>
      </c>
      <c r="I227" s="16">
        <f>I228+I246+I300+I279</f>
        <v>651549283</v>
      </c>
    </row>
    <row r="228" spans="1:9" ht="15.75">
      <c r="A228" s="9" t="s">
        <v>309</v>
      </c>
      <c r="B228" s="10" t="s">
        <v>161</v>
      </c>
      <c r="C228" s="9" t="s">
        <v>5</v>
      </c>
      <c r="D228" s="9" t="s">
        <v>162</v>
      </c>
      <c r="E228" s="9"/>
      <c r="F228" s="9"/>
      <c r="G228" s="16">
        <f aca="true" t="shared" si="31" ref="G228:I229">G229</f>
        <v>168810944.59</v>
      </c>
      <c r="H228" s="16">
        <f t="shared" si="31"/>
        <v>151156888</v>
      </c>
      <c r="I228" s="16">
        <f t="shared" si="31"/>
        <v>150320928</v>
      </c>
    </row>
    <row r="229" spans="1:9" ht="31.5">
      <c r="A229" s="9" t="s">
        <v>310</v>
      </c>
      <c r="B229" s="10" t="s">
        <v>780</v>
      </c>
      <c r="C229" s="9" t="s">
        <v>5</v>
      </c>
      <c r="D229" s="9" t="s">
        <v>162</v>
      </c>
      <c r="E229" s="9" t="s">
        <v>579</v>
      </c>
      <c r="F229" s="9"/>
      <c r="G229" s="16">
        <f t="shared" si="31"/>
        <v>168810944.59</v>
      </c>
      <c r="H229" s="16">
        <f t="shared" si="31"/>
        <v>151156888</v>
      </c>
      <c r="I229" s="16">
        <f t="shared" si="31"/>
        <v>150320928</v>
      </c>
    </row>
    <row r="230" spans="1:9" ht="31.5">
      <c r="A230" s="9" t="s">
        <v>311</v>
      </c>
      <c r="B230" s="10" t="s">
        <v>664</v>
      </c>
      <c r="C230" s="9" t="s">
        <v>5</v>
      </c>
      <c r="D230" s="9" t="s">
        <v>162</v>
      </c>
      <c r="E230" s="9" t="s">
        <v>605</v>
      </c>
      <c r="F230" s="9"/>
      <c r="G230" s="16">
        <f>G231+G234+G237+G240+G243</f>
        <v>168810944.59</v>
      </c>
      <c r="H230" s="16">
        <f>H231+H234+H237+H240</f>
        <v>151156888</v>
      </c>
      <c r="I230" s="16">
        <f>I231+I234+I237+I240</f>
        <v>150320928</v>
      </c>
    </row>
    <row r="231" spans="1:9" ht="94.5">
      <c r="A231" s="9" t="s">
        <v>312</v>
      </c>
      <c r="B231" s="10" t="s">
        <v>781</v>
      </c>
      <c r="C231" s="9" t="s">
        <v>5</v>
      </c>
      <c r="D231" s="9" t="s">
        <v>162</v>
      </c>
      <c r="E231" s="9" t="s">
        <v>606</v>
      </c>
      <c r="F231" s="9"/>
      <c r="G231" s="16">
        <f aca="true" t="shared" si="32" ref="G231:I232">G232</f>
        <v>60231066.15</v>
      </c>
      <c r="H231" s="16">
        <f t="shared" si="32"/>
        <v>51597988</v>
      </c>
      <c r="I231" s="16">
        <f t="shared" si="32"/>
        <v>50762028</v>
      </c>
    </row>
    <row r="232" spans="1:9" ht="31.5">
      <c r="A232" s="9" t="s">
        <v>313</v>
      </c>
      <c r="B232" s="10" t="s">
        <v>166</v>
      </c>
      <c r="C232" s="9" t="s">
        <v>5</v>
      </c>
      <c r="D232" s="9" t="s">
        <v>162</v>
      </c>
      <c r="E232" s="9" t="s">
        <v>606</v>
      </c>
      <c r="F232" s="9" t="s">
        <v>167</v>
      </c>
      <c r="G232" s="16">
        <f>G233</f>
        <v>60231066.15</v>
      </c>
      <c r="H232" s="16">
        <f t="shared" si="32"/>
        <v>51597988</v>
      </c>
      <c r="I232" s="16">
        <f t="shared" si="32"/>
        <v>50762028</v>
      </c>
    </row>
    <row r="233" spans="1:9" ht="15.75">
      <c r="A233" s="9" t="s">
        <v>314</v>
      </c>
      <c r="B233" s="10" t="s">
        <v>117</v>
      </c>
      <c r="C233" s="9" t="s">
        <v>5</v>
      </c>
      <c r="D233" s="9" t="s">
        <v>162</v>
      </c>
      <c r="E233" s="9" t="s">
        <v>606</v>
      </c>
      <c r="F233" s="9" t="s">
        <v>118</v>
      </c>
      <c r="G233" s="16">
        <v>60231066.15</v>
      </c>
      <c r="H233" s="16">
        <v>51597988</v>
      </c>
      <c r="I233" s="16">
        <v>50762028</v>
      </c>
    </row>
    <row r="234" spans="1:9" ht="141.75">
      <c r="A234" s="9" t="s">
        <v>510</v>
      </c>
      <c r="B234" s="106" t="s">
        <v>1066</v>
      </c>
      <c r="C234" s="9" t="s">
        <v>5</v>
      </c>
      <c r="D234" s="9" t="s">
        <v>162</v>
      </c>
      <c r="E234" s="9" t="s">
        <v>1065</v>
      </c>
      <c r="F234" s="9"/>
      <c r="G234" s="16">
        <f aca="true" t="shared" si="33" ref="G234:I235">G235</f>
        <v>357000</v>
      </c>
      <c r="H234" s="16">
        <f t="shared" si="33"/>
        <v>0</v>
      </c>
      <c r="I234" s="16">
        <f t="shared" si="33"/>
        <v>0</v>
      </c>
    </row>
    <row r="235" spans="1:9" ht="31.5">
      <c r="A235" s="9" t="s">
        <v>511</v>
      </c>
      <c r="B235" s="10" t="s">
        <v>166</v>
      </c>
      <c r="C235" s="9" t="s">
        <v>5</v>
      </c>
      <c r="D235" s="9" t="s">
        <v>162</v>
      </c>
      <c r="E235" s="9" t="s">
        <v>1065</v>
      </c>
      <c r="F235" s="9" t="s">
        <v>167</v>
      </c>
      <c r="G235" s="16">
        <f t="shared" si="33"/>
        <v>357000</v>
      </c>
      <c r="H235" s="16">
        <f t="shared" si="33"/>
        <v>0</v>
      </c>
      <c r="I235" s="16">
        <f t="shared" si="33"/>
        <v>0</v>
      </c>
    </row>
    <row r="236" spans="1:9" ht="15.75">
      <c r="A236" s="9" t="s">
        <v>315</v>
      </c>
      <c r="B236" s="10" t="s">
        <v>117</v>
      </c>
      <c r="C236" s="9" t="s">
        <v>5</v>
      </c>
      <c r="D236" s="9" t="s">
        <v>162</v>
      </c>
      <c r="E236" s="9" t="s">
        <v>1065</v>
      </c>
      <c r="F236" s="9" t="s">
        <v>118</v>
      </c>
      <c r="G236" s="16">
        <v>357000</v>
      </c>
      <c r="H236" s="16">
        <v>0</v>
      </c>
      <c r="I236" s="16">
        <v>0</v>
      </c>
    </row>
    <row r="237" spans="1:9" ht="283.5">
      <c r="A237" s="9" t="s">
        <v>316</v>
      </c>
      <c r="B237" s="98" t="s">
        <v>881</v>
      </c>
      <c r="C237" s="9" t="s">
        <v>5</v>
      </c>
      <c r="D237" s="9" t="s">
        <v>162</v>
      </c>
      <c r="E237" s="9" t="s">
        <v>660</v>
      </c>
      <c r="F237" s="9"/>
      <c r="G237" s="16">
        <f aca="true" t="shared" si="34" ref="G237:I238">G238</f>
        <v>38377000</v>
      </c>
      <c r="H237" s="16">
        <f t="shared" si="34"/>
        <v>37602000</v>
      </c>
      <c r="I237" s="16">
        <f t="shared" si="34"/>
        <v>37602000</v>
      </c>
    </row>
    <row r="238" spans="1:9" ht="31.5">
      <c r="A238" s="9" t="s">
        <v>317</v>
      </c>
      <c r="B238" s="10" t="s">
        <v>166</v>
      </c>
      <c r="C238" s="9" t="s">
        <v>5</v>
      </c>
      <c r="D238" s="9" t="s">
        <v>162</v>
      </c>
      <c r="E238" s="9" t="s">
        <v>660</v>
      </c>
      <c r="F238" s="9" t="s">
        <v>167</v>
      </c>
      <c r="G238" s="16">
        <f>G239</f>
        <v>38377000</v>
      </c>
      <c r="H238" s="16">
        <f t="shared" si="34"/>
        <v>37602000</v>
      </c>
      <c r="I238" s="16">
        <f t="shared" si="34"/>
        <v>37602000</v>
      </c>
    </row>
    <row r="239" spans="1:9" ht="15.75">
      <c r="A239" s="9" t="s">
        <v>318</v>
      </c>
      <c r="B239" s="10" t="s">
        <v>117</v>
      </c>
      <c r="C239" s="9" t="s">
        <v>5</v>
      </c>
      <c r="D239" s="9" t="s">
        <v>162</v>
      </c>
      <c r="E239" s="9" t="s">
        <v>660</v>
      </c>
      <c r="F239" s="9" t="s">
        <v>118</v>
      </c>
      <c r="G239" s="34">
        <v>38377000</v>
      </c>
      <c r="H239" s="34">
        <v>37602000</v>
      </c>
      <c r="I239" s="34">
        <v>37602000</v>
      </c>
    </row>
    <row r="240" spans="1:9" ht="291" customHeight="1">
      <c r="A240" s="9" t="s">
        <v>319</v>
      </c>
      <c r="B240" s="99" t="s">
        <v>842</v>
      </c>
      <c r="C240" s="9" t="s">
        <v>5</v>
      </c>
      <c r="D240" s="9" t="s">
        <v>162</v>
      </c>
      <c r="E240" s="9" t="s">
        <v>640</v>
      </c>
      <c r="F240" s="9"/>
      <c r="G240" s="16">
        <f aca="true" t="shared" si="35" ref="G240:I241">G241</f>
        <v>62901400</v>
      </c>
      <c r="H240" s="16">
        <f t="shared" si="35"/>
        <v>61956900</v>
      </c>
      <c r="I240" s="16">
        <f t="shared" si="35"/>
        <v>61956900</v>
      </c>
    </row>
    <row r="241" spans="1:9" ht="31.5">
      <c r="A241" s="9" t="s">
        <v>320</v>
      </c>
      <c r="B241" s="10" t="s">
        <v>166</v>
      </c>
      <c r="C241" s="9" t="s">
        <v>5</v>
      </c>
      <c r="D241" s="9" t="s">
        <v>162</v>
      </c>
      <c r="E241" s="9" t="s">
        <v>640</v>
      </c>
      <c r="F241" s="9" t="s">
        <v>167</v>
      </c>
      <c r="G241" s="16">
        <f t="shared" si="35"/>
        <v>62901400</v>
      </c>
      <c r="H241" s="16">
        <f t="shared" si="35"/>
        <v>61956900</v>
      </c>
      <c r="I241" s="16">
        <f t="shared" si="35"/>
        <v>61956900</v>
      </c>
    </row>
    <row r="242" spans="1:9" ht="15.75">
      <c r="A242" s="9" t="s">
        <v>321</v>
      </c>
      <c r="B242" s="10" t="s">
        <v>117</v>
      </c>
      <c r="C242" s="9" t="s">
        <v>5</v>
      </c>
      <c r="D242" s="9" t="s">
        <v>162</v>
      </c>
      <c r="E242" s="9" t="s">
        <v>640</v>
      </c>
      <c r="F242" s="9" t="s">
        <v>118</v>
      </c>
      <c r="G242" s="16">
        <v>62901400</v>
      </c>
      <c r="H242" s="16">
        <v>61956900</v>
      </c>
      <c r="I242" s="16">
        <v>61956900</v>
      </c>
    </row>
    <row r="243" spans="1:9" ht="126">
      <c r="A243" s="9" t="s">
        <v>322</v>
      </c>
      <c r="B243" s="10" t="s">
        <v>1083</v>
      </c>
      <c r="C243" s="24" t="s">
        <v>5</v>
      </c>
      <c r="D243" s="9" t="s">
        <v>162</v>
      </c>
      <c r="E243" s="9" t="s">
        <v>1082</v>
      </c>
      <c r="F243" s="9"/>
      <c r="G243" s="16">
        <f aca="true" t="shared" si="36" ref="G243:I244">G244</f>
        <v>6944478.44</v>
      </c>
      <c r="H243" s="16">
        <f t="shared" si="36"/>
        <v>0</v>
      </c>
      <c r="I243" s="16">
        <f t="shared" si="36"/>
        <v>0</v>
      </c>
    </row>
    <row r="244" spans="1:9" ht="31.5">
      <c r="A244" s="9" t="s">
        <v>323</v>
      </c>
      <c r="B244" s="10" t="s">
        <v>166</v>
      </c>
      <c r="C244" s="24" t="s">
        <v>5</v>
      </c>
      <c r="D244" s="9" t="s">
        <v>162</v>
      </c>
      <c r="E244" s="9" t="s">
        <v>1082</v>
      </c>
      <c r="F244" s="9" t="s">
        <v>167</v>
      </c>
      <c r="G244" s="16">
        <f t="shared" si="36"/>
        <v>6944478.44</v>
      </c>
      <c r="H244" s="16">
        <f t="shared" si="36"/>
        <v>0</v>
      </c>
      <c r="I244" s="16">
        <f t="shared" si="36"/>
        <v>0</v>
      </c>
    </row>
    <row r="245" spans="1:9" ht="15.75">
      <c r="A245" s="9" t="s">
        <v>324</v>
      </c>
      <c r="B245" s="10" t="s">
        <v>117</v>
      </c>
      <c r="C245" s="24" t="s">
        <v>5</v>
      </c>
      <c r="D245" s="9" t="s">
        <v>162</v>
      </c>
      <c r="E245" s="9" t="s">
        <v>1082</v>
      </c>
      <c r="F245" s="9" t="s">
        <v>118</v>
      </c>
      <c r="G245" s="16">
        <v>6944478.44</v>
      </c>
      <c r="H245" s="16">
        <v>0</v>
      </c>
      <c r="I245" s="16">
        <v>0</v>
      </c>
    </row>
    <row r="246" spans="1:9" ht="15.75">
      <c r="A246" s="9" t="s">
        <v>512</v>
      </c>
      <c r="B246" s="10" t="s">
        <v>9</v>
      </c>
      <c r="C246" s="9" t="s">
        <v>5</v>
      </c>
      <c r="D246" s="9" t="s">
        <v>10</v>
      </c>
      <c r="E246" s="9"/>
      <c r="F246" s="9"/>
      <c r="G246" s="16">
        <f aca="true" t="shared" si="37" ref="G246:I247">G247</f>
        <v>471771989.48999995</v>
      </c>
      <c r="H246" s="16">
        <f t="shared" si="37"/>
        <v>437369236</v>
      </c>
      <c r="I246" s="16">
        <f t="shared" si="37"/>
        <v>435073680</v>
      </c>
    </row>
    <row r="247" spans="1:9" ht="31.5">
      <c r="A247" s="9" t="s">
        <v>513</v>
      </c>
      <c r="B247" s="10" t="s">
        <v>780</v>
      </c>
      <c r="C247" s="9" t="s">
        <v>5</v>
      </c>
      <c r="D247" s="9" t="s">
        <v>10</v>
      </c>
      <c r="E247" s="9" t="s">
        <v>579</v>
      </c>
      <c r="F247" s="9"/>
      <c r="G247" s="16">
        <f t="shared" si="37"/>
        <v>471771989.48999995</v>
      </c>
      <c r="H247" s="16">
        <f t="shared" si="37"/>
        <v>437369236</v>
      </c>
      <c r="I247" s="16">
        <f t="shared" si="37"/>
        <v>435073680</v>
      </c>
    </row>
    <row r="248" spans="1:9" ht="31.5">
      <c r="A248" s="9" t="s">
        <v>514</v>
      </c>
      <c r="B248" s="10" t="s">
        <v>664</v>
      </c>
      <c r="C248" s="9" t="s">
        <v>5</v>
      </c>
      <c r="D248" s="9" t="s">
        <v>10</v>
      </c>
      <c r="E248" s="9" t="s">
        <v>605</v>
      </c>
      <c r="F248" s="9"/>
      <c r="G248" s="16">
        <f>G249+G252+G255+G258+G261+G264+G267+G270+G273+G276</f>
        <v>471771989.48999995</v>
      </c>
      <c r="H248" s="16">
        <f>H249+H252+H255+H258+H261+H264+H267+H270+H273+H276</f>
        <v>437369236</v>
      </c>
      <c r="I248" s="16">
        <f>I249+I252+I255+I258+I261+I264+I267+I270+I273+I276</f>
        <v>435073680</v>
      </c>
    </row>
    <row r="249" spans="1:9" ht="94.5">
      <c r="A249" s="9" t="s">
        <v>325</v>
      </c>
      <c r="B249" s="10" t="s">
        <v>781</v>
      </c>
      <c r="C249" s="24" t="s">
        <v>5</v>
      </c>
      <c r="D249" s="24" t="s">
        <v>10</v>
      </c>
      <c r="E249" s="9" t="s">
        <v>641</v>
      </c>
      <c r="F249" s="9"/>
      <c r="G249" s="16">
        <f aca="true" t="shared" si="38" ref="G249:I250">G250</f>
        <v>147346871.16</v>
      </c>
      <c r="H249" s="16">
        <f t="shared" si="38"/>
        <v>125346216</v>
      </c>
      <c r="I249" s="16">
        <f t="shared" si="38"/>
        <v>123050660</v>
      </c>
    </row>
    <row r="250" spans="1:9" ht="31.5">
      <c r="A250" s="9" t="s">
        <v>326</v>
      </c>
      <c r="B250" s="10" t="s">
        <v>166</v>
      </c>
      <c r="C250" s="24" t="s">
        <v>5</v>
      </c>
      <c r="D250" s="24" t="s">
        <v>10</v>
      </c>
      <c r="E250" s="9" t="s">
        <v>641</v>
      </c>
      <c r="F250" s="9" t="s">
        <v>167</v>
      </c>
      <c r="G250" s="16">
        <f t="shared" si="38"/>
        <v>147346871.16</v>
      </c>
      <c r="H250" s="16">
        <f t="shared" si="38"/>
        <v>125346216</v>
      </c>
      <c r="I250" s="16">
        <f t="shared" si="38"/>
        <v>123050660</v>
      </c>
    </row>
    <row r="251" spans="1:9" ht="15.75">
      <c r="A251" s="9" t="s">
        <v>327</v>
      </c>
      <c r="B251" s="10" t="s">
        <v>117</v>
      </c>
      <c r="C251" s="24" t="s">
        <v>5</v>
      </c>
      <c r="D251" s="24" t="s">
        <v>10</v>
      </c>
      <c r="E251" s="9" t="s">
        <v>641</v>
      </c>
      <c r="F251" s="9" t="s">
        <v>118</v>
      </c>
      <c r="G251" s="16">
        <v>147346871.16</v>
      </c>
      <c r="H251" s="16">
        <v>125346216</v>
      </c>
      <c r="I251" s="16">
        <v>123050660</v>
      </c>
    </row>
    <row r="252" spans="1:9" ht="141.75">
      <c r="A252" s="9" t="s">
        <v>328</v>
      </c>
      <c r="B252" s="106" t="s">
        <v>1066</v>
      </c>
      <c r="C252" s="24" t="s">
        <v>5</v>
      </c>
      <c r="D252" s="24" t="s">
        <v>10</v>
      </c>
      <c r="E252" s="9" t="s">
        <v>1065</v>
      </c>
      <c r="F252" s="9"/>
      <c r="G252" s="16">
        <f aca="true" t="shared" si="39" ref="G252:I253">G253</f>
        <v>169000</v>
      </c>
      <c r="H252" s="16">
        <f t="shared" si="39"/>
        <v>0</v>
      </c>
      <c r="I252" s="16">
        <f t="shared" si="39"/>
        <v>0</v>
      </c>
    </row>
    <row r="253" spans="1:9" ht="31.5">
      <c r="A253" s="9" t="s">
        <v>329</v>
      </c>
      <c r="B253" s="10" t="s">
        <v>166</v>
      </c>
      <c r="C253" s="24" t="s">
        <v>5</v>
      </c>
      <c r="D253" s="24" t="s">
        <v>10</v>
      </c>
      <c r="E253" s="9" t="s">
        <v>1065</v>
      </c>
      <c r="F253" s="9" t="s">
        <v>167</v>
      </c>
      <c r="G253" s="16">
        <f t="shared" si="39"/>
        <v>169000</v>
      </c>
      <c r="H253" s="16">
        <f t="shared" si="39"/>
        <v>0</v>
      </c>
      <c r="I253" s="16">
        <f t="shared" si="39"/>
        <v>0</v>
      </c>
    </row>
    <row r="254" spans="1:9" ht="15.75">
      <c r="A254" s="9" t="s">
        <v>330</v>
      </c>
      <c r="B254" s="10" t="s">
        <v>117</v>
      </c>
      <c r="C254" s="24" t="s">
        <v>5</v>
      </c>
      <c r="D254" s="24" t="s">
        <v>10</v>
      </c>
      <c r="E254" s="9" t="s">
        <v>1065</v>
      </c>
      <c r="F254" s="9" t="s">
        <v>118</v>
      </c>
      <c r="G254" s="16">
        <v>169000</v>
      </c>
      <c r="H254" s="16">
        <v>0</v>
      </c>
      <c r="I254" s="16">
        <v>0</v>
      </c>
    </row>
    <row r="255" spans="1:9" ht="126">
      <c r="A255" s="9" t="s">
        <v>331</v>
      </c>
      <c r="B255" s="10" t="s">
        <v>992</v>
      </c>
      <c r="C255" s="24" t="s">
        <v>5</v>
      </c>
      <c r="D255" s="24" t="s">
        <v>10</v>
      </c>
      <c r="E255" s="9" t="s">
        <v>975</v>
      </c>
      <c r="F255" s="9"/>
      <c r="G255" s="16">
        <f aca="true" t="shared" si="40" ref="G255:I256">G256</f>
        <v>24021900</v>
      </c>
      <c r="H255" s="16">
        <f t="shared" si="40"/>
        <v>24021900</v>
      </c>
      <c r="I255" s="16">
        <f t="shared" si="40"/>
        <v>24021900</v>
      </c>
    </row>
    <row r="256" spans="1:9" ht="31.5">
      <c r="A256" s="9" t="s">
        <v>97</v>
      </c>
      <c r="B256" s="10" t="s">
        <v>166</v>
      </c>
      <c r="C256" s="24" t="s">
        <v>5</v>
      </c>
      <c r="D256" s="24" t="s">
        <v>10</v>
      </c>
      <c r="E256" s="9" t="s">
        <v>975</v>
      </c>
      <c r="F256" s="9" t="s">
        <v>167</v>
      </c>
      <c r="G256" s="16">
        <f t="shared" si="40"/>
        <v>24021900</v>
      </c>
      <c r="H256" s="16">
        <f t="shared" si="40"/>
        <v>24021900</v>
      </c>
      <c r="I256" s="16">
        <f t="shared" si="40"/>
        <v>24021900</v>
      </c>
    </row>
    <row r="257" spans="1:9" ht="15.75">
      <c r="A257" s="9" t="s">
        <v>332</v>
      </c>
      <c r="B257" s="10" t="s">
        <v>117</v>
      </c>
      <c r="C257" s="24" t="s">
        <v>5</v>
      </c>
      <c r="D257" s="24" t="s">
        <v>10</v>
      </c>
      <c r="E257" s="9" t="s">
        <v>975</v>
      </c>
      <c r="F257" s="9" t="s">
        <v>118</v>
      </c>
      <c r="G257" s="16">
        <v>24021900</v>
      </c>
      <c r="H257" s="16">
        <v>24021900</v>
      </c>
      <c r="I257" s="16">
        <v>24021900</v>
      </c>
    </row>
    <row r="258" spans="1:9" ht="285" customHeight="1">
      <c r="A258" s="9" t="s">
        <v>333</v>
      </c>
      <c r="B258" s="100" t="s">
        <v>843</v>
      </c>
      <c r="C258" s="24" t="s">
        <v>5</v>
      </c>
      <c r="D258" s="24" t="s">
        <v>10</v>
      </c>
      <c r="E258" s="9" t="s">
        <v>0</v>
      </c>
      <c r="F258" s="9"/>
      <c r="G258" s="16">
        <f aca="true" t="shared" si="41" ref="G258:I259">G259</f>
        <v>47729500</v>
      </c>
      <c r="H258" s="16">
        <f t="shared" si="41"/>
        <v>47467200</v>
      </c>
      <c r="I258" s="16">
        <f t="shared" si="41"/>
        <v>47467200</v>
      </c>
    </row>
    <row r="259" spans="1:9" ht="31.5">
      <c r="A259" s="9" t="s">
        <v>334</v>
      </c>
      <c r="B259" s="10" t="s">
        <v>166</v>
      </c>
      <c r="C259" s="24" t="s">
        <v>5</v>
      </c>
      <c r="D259" s="24" t="s">
        <v>10</v>
      </c>
      <c r="E259" s="9" t="s">
        <v>0</v>
      </c>
      <c r="F259" s="9" t="s">
        <v>167</v>
      </c>
      <c r="G259" s="16">
        <f t="shared" si="41"/>
        <v>47729500</v>
      </c>
      <c r="H259" s="16">
        <f t="shared" si="41"/>
        <v>47467200</v>
      </c>
      <c r="I259" s="16">
        <f t="shared" si="41"/>
        <v>47467200</v>
      </c>
    </row>
    <row r="260" spans="1:9" ht="15.75">
      <c r="A260" s="9" t="s">
        <v>335</v>
      </c>
      <c r="B260" s="10" t="s">
        <v>117</v>
      </c>
      <c r="C260" s="24" t="s">
        <v>5</v>
      </c>
      <c r="D260" s="24" t="s">
        <v>10</v>
      </c>
      <c r="E260" s="9" t="s">
        <v>0</v>
      </c>
      <c r="F260" s="9" t="s">
        <v>118</v>
      </c>
      <c r="G260" s="16">
        <v>47729500</v>
      </c>
      <c r="H260" s="16">
        <v>47467200</v>
      </c>
      <c r="I260" s="16">
        <v>47467200</v>
      </c>
    </row>
    <row r="261" spans="1:9" ht="288.75" customHeight="1">
      <c r="A261" s="9" t="s">
        <v>515</v>
      </c>
      <c r="B261" s="25" t="s">
        <v>882</v>
      </c>
      <c r="C261" s="9" t="s">
        <v>5</v>
      </c>
      <c r="D261" s="9" t="s">
        <v>10</v>
      </c>
      <c r="E261" s="9" t="s">
        <v>607</v>
      </c>
      <c r="F261" s="9"/>
      <c r="G261" s="16">
        <f aca="true" t="shared" si="42" ref="G261:I262">G262</f>
        <v>236632800</v>
      </c>
      <c r="H261" s="16">
        <f t="shared" si="42"/>
        <v>234281800</v>
      </c>
      <c r="I261" s="16">
        <f t="shared" si="42"/>
        <v>234281800</v>
      </c>
    </row>
    <row r="262" spans="1:9" ht="46.5" customHeight="1">
      <c r="A262" s="9" t="s">
        <v>516</v>
      </c>
      <c r="B262" s="10" t="s">
        <v>166</v>
      </c>
      <c r="C262" s="9" t="s">
        <v>5</v>
      </c>
      <c r="D262" s="9" t="s">
        <v>10</v>
      </c>
      <c r="E262" s="9" t="s">
        <v>607</v>
      </c>
      <c r="F262" s="9" t="s">
        <v>167</v>
      </c>
      <c r="G262" s="16">
        <f t="shared" si="42"/>
        <v>236632800</v>
      </c>
      <c r="H262" s="16">
        <f t="shared" si="42"/>
        <v>234281800</v>
      </c>
      <c r="I262" s="16">
        <f t="shared" si="42"/>
        <v>234281800</v>
      </c>
    </row>
    <row r="263" spans="1:9" ht="15.75">
      <c r="A263" s="9" t="s">
        <v>517</v>
      </c>
      <c r="B263" s="10" t="s">
        <v>117</v>
      </c>
      <c r="C263" s="9" t="s">
        <v>5</v>
      </c>
      <c r="D263" s="9" t="s">
        <v>10</v>
      </c>
      <c r="E263" s="9" t="s">
        <v>607</v>
      </c>
      <c r="F263" s="9" t="s">
        <v>118</v>
      </c>
      <c r="G263" s="16">
        <v>236632800</v>
      </c>
      <c r="H263" s="16">
        <v>234281800</v>
      </c>
      <c r="I263" s="16">
        <v>234281800</v>
      </c>
    </row>
    <row r="264" spans="1:9" ht="78.75">
      <c r="A264" s="9" t="s">
        <v>336</v>
      </c>
      <c r="B264" s="106" t="s">
        <v>930</v>
      </c>
      <c r="C264" s="24" t="s">
        <v>5</v>
      </c>
      <c r="D264" s="24" t="s">
        <v>10</v>
      </c>
      <c r="E264" s="9" t="s">
        <v>931</v>
      </c>
      <c r="F264" s="9"/>
      <c r="G264" s="16">
        <f aca="true" t="shared" si="43" ref="G264:I265">G265</f>
        <v>6313466.51</v>
      </c>
      <c r="H264" s="16">
        <f t="shared" si="43"/>
        <v>0</v>
      </c>
      <c r="I264" s="16">
        <f t="shared" si="43"/>
        <v>0</v>
      </c>
    </row>
    <row r="265" spans="1:9" ht="31.5">
      <c r="A265" s="9" t="s">
        <v>337</v>
      </c>
      <c r="B265" s="10" t="s">
        <v>166</v>
      </c>
      <c r="C265" s="24" t="s">
        <v>5</v>
      </c>
      <c r="D265" s="24" t="s">
        <v>10</v>
      </c>
      <c r="E265" s="9" t="s">
        <v>931</v>
      </c>
      <c r="F265" s="9" t="s">
        <v>167</v>
      </c>
      <c r="G265" s="16">
        <f t="shared" si="43"/>
        <v>6313466.51</v>
      </c>
      <c r="H265" s="16">
        <f t="shared" si="43"/>
        <v>0</v>
      </c>
      <c r="I265" s="16">
        <f t="shared" si="43"/>
        <v>0</v>
      </c>
    </row>
    <row r="266" spans="1:9" ht="15.75">
      <c r="A266" s="9" t="s">
        <v>338</v>
      </c>
      <c r="B266" s="10" t="s">
        <v>117</v>
      </c>
      <c r="C266" s="24" t="s">
        <v>5</v>
      </c>
      <c r="D266" s="24" t="s">
        <v>10</v>
      </c>
      <c r="E266" s="9" t="s">
        <v>931</v>
      </c>
      <c r="F266" s="9" t="s">
        <v>118</v>
      </c>
      <c r="G266" s="16">
        <v>6313466.51</v>
      </c>
      <c r="H266" s="16">
        <v>0</v>
      </c>
      <c r="I266" s="16">
        <v>0</v>
      </c>
    </row>
    <row r="267" spans="1:9" ht="157.5">
      <c r="A267" s="9" t="s">
        <v>518</v>
      </c>
      <c r="B267" s="10" t="s">
        <v>993</v>
      </c>
      <c r="C267" s="24" t="s">
        <v>5</v>
      </c>
      <c r="D267" s="24" t="s">
        <v>10</v>
      </c>
      <c r="E267" s="9" t="s">
        <v>976</v>
      </c>
      <c r="F267" s="9"/>
      <c r="G267" s="16">
        <f aca="true" t="shared" si="44" ref="G267:I268">G268</f>
        <v>1502300</v>
      </c>
      <c r="H267" s="16">
        <f t="shared" si="44"/>
        <v>0</v>
      </c>
      <c r="I267" s="16">
        <f t="shared" si="44"/>
        <v>0</v>
      </c>
    </row>
    <row r="268" spans="1:9" ht="31.5">
      <c r="A268" s="9" t="s">
        <v>519</v>
      </c>
      <c r="B268" s="10" t="s">
        <v>166</v>
      </c>
      <c r="C268" s="24" t="s">
        <v>5</v>
      </c>
      <c r="D268" s="24" t="s">
        <v>10</v>
      </c>
      <c r="E268" s="9" t="s">
        <v>976</v>
      </c>
      <c r="F268" s="9" t="s">
        <v>167</v>
      </c>
      <c r="G268" s="16">
        <f t="shared" si="44"/>
        <v>1502300</v>
      </c>
      <c r="H268" s="16">
        <f t="shared" si="44"/>
        <v>0</v>
      </c>
      <c r="I268" s="16">
        <f t="shared" si="44"/>
        <v>0</v>
      </c>
    </row>
    <row r="269" spans="1:9" ht="15.75">
      <c r="A269" s="9" t="s">
        <v>520</v>
      </c>
      <c r="B269" s="10" t="s">
        <v>117</v>
      </c>
      <c r="C269" s="24" t="s">
        <v>5</v>
      </c>
      <c r="D269" s="24" t="s">
        <v>10</v>
      </c>
      <c r="E269" s="9" t="s">
        <v>976</v>
      </c>
      <c r="F269" s="9" t="s">
        <v>118</v>
      </c>
      <c r="G269" s="16">
        <v>1502300</v>
      </c>
      <c r="H269" s="16">
        <v>0</v>
      </c>
      <c r="I269" s="16">
        <v>0</v>
      </c>
    </row>
    <row r="270" spans="1:9" ht="110.25">
      <c r="A270" s="9" t="s">
        <v>521</v>
      </c>
      <c r="B270" s="101" t="s">
        <v>783</v>
      </c>
      <c r="C270" s="24" t="s">
        <v>5</v>
      </c>
      <c r="D270" s="24" t="s">
        <v>10</v>
      </c>
      <c r="E270" s="9" t="s">
        <v>718</v>
      </c>
      <c r="F270" s="9"/>
      <c r="G270" s="16">
        <f aca="true" t="shared" si="45" ref="G270:I271">G271</f>
        <v>3558081.82</v>
      </c>
      <c r="H270" s="16">
        <f t="shared" si="45"/>
        <v>2818000</v>
      </c>
      <c r="I270" s="16">
        <f t="shared" si="45"/>
        <v>2818000</v>
      </c>
    </row>
    <row r="271" spans="1:9" ht="31.5">
      <c r="A271" s="9" t="s">
        <v>339</v>
      </c>
      <c r="B271" s="10" t="s">
        <v>166</v>
      </c>
      <c r="C271" s="24" t="s">
        <v>5</v>
      </c>
      <c r="D271" s="24" t="s">
        <v>10</v>
      </c>
      <c r="E271" s="9" t="s">
        <v>718</v>
      </c>
      <c r="F271" s="9" t="s">
        <v>167</v>
      </c>
      <c r="G271" s="16">
        <f t="shared" si="45"/>
        <v>3558081.82</v>
      </c>
      <c r="H271" s="16">
        <f t="shared" si="45"/>
        <v>2818000</v>
      </c>
      <c r="I271" s="16">
        <f t="shared" si="45"/>
        <v>2818000</v>
      </c>
    </row>
    <row r="272" spans="1:9" ht="15.75">
      <c r="A272" s="9" t="s">
        <v>340</v>
      </c>
      <c r="B272" s="10" t="s">
        <v>117</v>
      </c>
      <c r="C272" s="24" t="s">
        <v>5</v>
      </c>
      <c r="D272" s="24" t="s">
        <v>10</v>
      </c>
      <c r="E272" s="9" t="s">
        <v>718</v>
      </c>
      <c r="F272" s="9" t="s">
        <v>118</v>
      </c>
      <c r="G272" s="16">
        <v>3558081.82</v>
      </c>
      <c r="H272" s="16">
        <v>2818000</v>
      </c>
      <c r="I272" s="16">
        <v>2818000</v>
      </c>
    </row>
    <row r="273" spans="1:9" ht="156.75" customHeight="1">
      <c r="A273" s="9" t="s">
        <v>341</v>
      </c>
      <c r="B273" s="10" t="s">
        <v>994</v>
      </c>
      <c r="C273" s="24" t="s">
        <v>5</v>
      </c>
      <c r="D273" s="24" t="s">
        <v>10</v>
      </c>
      <c r="E273" s="9" t="s">
        <v>977</v>
      </c>
      <c r="F273" s="9"/>
      <c r="G273" s="16">
        <f aca="true" t="shared" si="46" ref="G273:I274">G274</f>
        <v>4242500</v>
      </c>
      <c r="H273" s="16">
        <f t="shared" si="46"/>
        <v>0</v>
      </c>
      <c r="I273" s="16">
        <f t="shared" si="46"/>
        <v>0</v>
      </c>
    </row>
    <row r="274" spans="1:9" ht="31.5">
      <c r="A274" s="9" t="s">
        <v>342</v>
      </c>
      <c r="B274" s="10" t="s">
        <v>268</v>
      </c>
      <c r="C274" s="24" t="s">
        <v>5</v>
      </c>
      <c r="D274" s="24" t="s">
        <v>10</v>
      </c>
      <c r="E274" s="9" t="s">
        <v>977</v>
      </c>
      <c r="F274" s="9" t="s">
        <v>95</v>
      </c>
      <c r="G274" s="16">
        <f t="shared" si="46"/>
        <v>4242500</v>
      </c>
      <c r="H274" s="16">
        <f t="shared" si="46"/>
        <v>0</v>
      </c>
      <c r="I274" s="16">
        <f t="shared" si="46"/>
        <v>0</v>
      </c>
    </row>
    <row r="275" spans="1:9" ht="31.5">
      <c r="A275" s="9" t="s">
        <v>343</v>
      </c>
      <c r="B275" s="10" t="s">
        <v>96</v>
      </c>
      <c r="C275" s="24" t="s">
        <v>5</v>
      </c>
      <c r="D275" s="24" t="s">
        <v>10</v>
      </c>
      <c r="E275" s="9" t="s">
        <v>977</v>
      </c>
      <c r="F275" s="9" t="s">
        <v>97</v>
      </c>
      <c r="G275" s="16">
        <v>4242500</v>
      </c>
      <c r="H275" s="16">
        <v>0</v>
      </c>
      <c r="I275" s="16">
        <v>0</v>
      </c>
    </row>
    <row r="276" spans="1:9" ht="121.5" customHeight="1">
      <c r="A276" s="9" t="s">
        <v>344</v>
      </c>
      <c r="B276" s="10" t="s">
        <v>995</v>
      </c>
      <c r="C276" s="24" t="s">
        <v>5</v>
      </c>
      <c r="D276" s="24" t="s">
        <v>10</v>
      </c>
      <c r="E276" s="9" t="s">
        <v>978</v>
      </c>
      <c r="F276" s="9"/>
      <c r="G276" s="16">
        <f aca="true" t="shared" si="47" ref="G276:I277">G277</f>
        <v>255570</v>
      </c>
      <c r="H276" s="16">
        <f t="shared" si="47"/>
        <v>3434120</v>
      </c>
      <c r="I276" s="16">
        <f t="shared" si="47"/>
        <v>3434120</v>
      </c>
    </row>
    <row r="277" spans="1:9" ht="31.5">
      <c r="A277" s="9" t="s">
        <v>345</v>
      </c>
      <c r="B277" s="10" t="s">
        <v>166</v>
      </c>
      <c r="C277" s="24" t="s">
        <v>5</v>
      </c>
      <c r="D277" s="24" t="s">
        <v>10</v>
      </c>
      <c r="E277" s="9" t="s">
        <v>978</v>
      </c>
      <c r="F277" s="9" t="s">
        <v>167</v>
      </c>
      <c r="G277" s="16">
        <f t="shared" si="47"/>
        <v>255570</v>
      </c>
      <c r="H277" s="16">
        <f t="shared" si="47"/>
        <v>3434120</v>
      </c>
      <c r="I277" s="16">
        <f t="shared" si="47"/>
        <v>3434120</v>
      </c>
    </row>
    <row r="278" spans="1:9" ht="15.75">
      <c r="A278" s="9" t="s">
        <v>346</v>
      </c>
      <c r="B278" s="10" t="s">
        <v>117</v>
      </c>
      <c r="C278" s="24" t="s">
        <v>5</v>
      </c>
      <c r="D278" s="24" t="s">
        <v>10</v>
      </c>
      <c r="E278" s="9" t="s">
        <v>978</v>
      </c>
      <c r="F278" s="9" t="s">
        <v>118</v>
      </c>
      <c r="G278" s="16">
        <v>255570</v>
      </c>
      <c r="H278" s="16">
        <v>3434120</v>
      </c>
      <c r="I278" s="16">
        <v>3434120</v>
      </c>
    </row>
    <row r="279" spans="1:9" ht="15.75">
      <c r="A279" s="9" t="s">
        <v>347</v>
      </c>
      <c r="B279" s="10" t="s">
        <v>81</v>
      </c>
      <c r="C279" s="9" t="s">
        <v>5</v>
      </c>
      <c r="D279" s="9" t="s">
        <v>80</v>
      </c>
      <c r="E279" s="9"/>
      <c r="F279" s="9"/>
      <c r="G279" s="16">
        <f aca="true" t="shared" si="48" ref="G279:I280">G280</f>
        <v>29074422.13</v>
      </c>
      <c r="H279" s="16">
        <f t="shared" si="48"/>
        <v>27408078</v>
      </c>
      <c r="I279" s="16">
        <f t="shared" si="48"/>
        <v>27525477</v>
      </c>
    </row>
    <row r="280" spans="1:9" ht="31.5">
      <c r="A280" s="9" t="s">
        <v>348</v>
      </c>
      <c r="B280" s="10" t="s">
        <v>780</v>
      </c>
      <c r="C280" s="9" t="s">
        <v>5</v>
      </c>
      <c r="D280" s="9" t="s">
        <v>80</v>
      </c>
      <c r="E280" s="9" t="s">
        <v>579</v>
      </c>
      <c r="F280" s="9"/>
      <c r="G280" s="16">
        <f t="shared" si="48"/>
        <v>29074422.13</v>
      </c>
      <c r="H280" s="16">
        <f t="shared" si="48"/>
        <v>27408078</v>
      </c>
      <c r="I280" s="16">
        <f t="shared" si="48"/>
        <v>27525477</v>
      </c>
    </row>
    <row r="281" spans="1:9" ht="31.5">
      <c r="A281" s="9" t="s">
        <v>349</v>
      </c>
      <c r="B281" s="10" t="s">
        <v>664</v>
      </c>
      <c r="C281" s="9" t="s">
        <v>5</v>
      </c>
      <c r="D281" s="9" t="s">
        <v>80</v>
      </c>
      <c r="E281" s="9" t="s">
        <v>605</v>
      </c>
      <c r="F281" s="9"/>
      <c r="G281" s="16">
        <f>G282+G288+G294+G297+G285+G291</f>
        <v>29074422.13</v>
      </c>
      <c r="H281" s="16">
        <f>H282+H288+H294+H297+H285+H291</f>
        <v>27408078</v>
      </c>
      <c r="I281" s="16">
        <f>I282+I288+I294+I297+I285+I291</f>
        <v>27525477</v>
      </c>
    </row>
    <row r="282" spans="1:9" ht="94.5">
      <c r="A282" s="9" t="s">
        <v>522</v>
      </c>
      <c r="B282" s="10" t="s">
        <v>856</v>
      </c>
      <c r="C282" s="9" t="s">
        <v>5</v>
      </c>
      <c r="D282" s="9" t="s">
        <v>80</v>
      </c>
      <c r="E282" s="9" t="s">
        <v>608</v>
      </c>
      <c r="F282" s="9"/>
      <c r="G282" s="16">
        <f aca="true" t="shared" si="49" ref="G282:I283">G283</f>
        <v>6559676.97</v>
      </c>
      <c r="H282" s="16">
        <f t="shared" si="49"/>
        <v>6090938</v>
      </c>
      <c r="I282" s="16">
        <f t="shared" si="49"/>
        <v>5769120</v>
      </c>
    </row>
    <row r="283" spans="1:9" ht="52.5" customHeight="1">
      <c r="A283" s="9" t="s">
        <v>523</v>
      </c>
      <c r="B283" s="10" t="s">
        <v>166</v>
      </c>
      <c r="C283" s="9" t="s">
        <v>5</v>
      </c>
      <c r="D283" s="9" t="s">
        <v>80</v>
      </c>
      <c r="E283" s="9" t="s">
        <v>608</v>
      </c>
      <c r="F283" s="9" t="s">
        <v>167</v>
      </c>
      <c r="G283" s="16">
        <f t="shared" si="49"/>
        <v>6559676.97</v>
      </c>
      <c r="H283" s="16">
        <f t="shared" si="49"/>
        <v>6090938</v>
      </c>
      <c r="I283" s="16">
        <f t="shared" si="49"/>
        <v>5769120</v>
      </c>
    </row>
    <row r="284" spans="1:9" ht="15.75">
      <c r="A284" s="9" t="s">
        <v>524</v>
      </c>
      <c r="B284" s="10" t="s">
        <v>117</v>
      </c>
      <c r="C284" s="9" t="s">
        <v>5</v>
      </c>
      <c r="D284" s="9" t="s">
        <v>80</v>
      </c>
      <c r="E284" s="9" t="s">
        <v>608</v>
      </c>
      <c r="F284" s="9" t="s">
        <v>118</v>
      </c>
      <c r="G284" s="16">
        <v>6559676.97</v>
      </c>
      <c r="H284" s="16">
        <v>6090938</v>
      </c>
      <c r="I284" s="16">
        <v>5769120</v>
      </c>
    </row>
    <row r="285" spans="1:9" ht="126">
      <c r="A285" s="9" t="s">
        <v>871</v>
      </c>
      <c r="B285" s="10" t="s">
        <v>857</v>
      </c>
      <c r="C285" s="9" t="s">
        <v>5</v>
      </c>
      <c r="D285" s="9" t="s">
        <v>80</v>
      </c>
      <c r="E285" s="9" t="s">
        <v>839</v>
      </c>
      <c r="F285" s="9"/>
      <c r="G285" s="16">
        <f aca="true" t="shared" si="50" ref="G285:I286">G286</f>
        <v>561364</v>
      </c>
      <c r="H285" s="16">
        <f t="shared" si="50"/>
        <v>672100</v>
      </c>
      <c r="I285" s="16">
        <f t="shared" si="50"/>
        <v>803000</v>
      </c>
    </row>
    <row r="286" spans="1:9" ht="31.5">
      <c r="A286" s="9" t="s">
        <v>872</v>
      </c>
      <c r="B286" s="10" t="s">
        <v>166</v>
      </c>
      <c r="C286" s="9" t="s">
        <v>5</v>
      </c>
      <c r="D286" s="9" t="s">
        <v>80</v>
      </c>
      <c r="E286" s="9" t="s">
        <v>839</v>
      </c>
      <c r="F286" s="9" t="s">
        <v>167</v>
      </c>
      <c r="G286" s="16">
        <f t="shared" si="50"/>
        <v>561364</v>
      </c>
      <c r="H286" s="16">
        <f t="shared" si="50"/>
        <v>672100</v>
      </c>
      <c r="I286" s="16">
        <f t="shared" si="50"/>
        <v>803000</v>
      </c>
    </row>
    <row r="287" spans="1:9" ht="15.75">
      <c r="A287" s="9" t="s">
        <v>350</v>
      </c>
      <c r="B287" s="10" t="s">
        <v>117</v>
      </c>
      <c r="C287" s="9" t="s">
        <v>5</v>
      </c>
      <c r="D287" s="9" t="s">
        <v>80</v>
      </c>
      <c r="E287" s="9" t="s">
        <v>839</v>
      </c>
      <c r="F287" s="9" t="s">
        <v>118</v>
      </c>
      <c r="G287" s="16">
        <v>561364</v>
      </c>
      <c r="H287" s="16">
        <v>672100</v>
      </c>
      <c r="I287" s="16">
        <v>803000</v>
      </c>
    </row>
    <row r="288" spans="1:9" ht="94.5">
      <c r="A288" s="9" t="s">
        <v>351</v>
      </c>
      <c r="B288" s="10" t="s">
        <v>858</v>
      </c>
      <c r="C288" s="9" t="s">
        <v>5</v>
      </c>
      <c r="D288" s="9" t="s">
        <v>80</v>
      </c>
      <c r="E288" s="9" t="s">
        <v>609</v>
      </c>
      <c r="F288" s="9"/>
      <c r="G288" s="16">
        <f aca="true" t="shared" si="51" ref="G288:I289">G289</f>
        <v>2919403</v>
      </c>
      <c r="H288" s="16">
        <f t="shared" si="51"/>
        <v>879040</v>
      </c>
      <c r="I288" s="16">
        <f t="shared" si="51"/>
        <v>217057</v>
      </c>
    </row>
    <row r="289" spans="1:9" ht="31.5">
      <c r="A289" s="9" t="s">
        <v>352</v>
      </c>
      <c r="B289" s="10" t="s">
        <v>166</v>
      </c>
      <c r="C289" s="9" t="s">
        <v>5</v>
      </c>
      <c r="D289" s="9" t="s">
        <v>80</v>
      </c>
      <c r="E289" s="9" t="s">
        <v>609</v>
      </c>
      <c r="F289" s="9" t="s">
        <v>167</v>
      </c>
      <c r="G289" s="16">
        <f t="shared" si="51"/>
        <v>2919403</v>
      </c>
      <c r="H289" s="16">
        <f t="shared" si="51"/>
        <v>879040</v>
      </c>
      <c r="I289" s="16">
        <f t="shared" si="51"/>
        <v>217057</v>
      </c>
    </row>
    <row r="290" spans="1:9" ht="15.75">
      <c r="A290" s="9" t="s">
        <v>525</v>
      </c>
      <c r="B290" s="10" t="s">
        <v>117</v>
      </c>
      <c r="C290" s="9" t="s">
        <v>5</v>
      </c>
      <c r="D290" s="9" t="s">
        <v>80</v>
      </c>
      <c r="E290" s="9" t="s">
        <v>609</v>
      </c>
      <c r="F290" s="9" t="s">
        <v>118</v>
      </c>
      <c r="G290" s="16">
        <v>2919403</v>
      </c>
      <c r="H290" s="16">
        <v>879040</v>
      </c>
      <c r="I290" s="16">
        <v>217057</v>
      </c>
    </row>
    <row r="291" spans="1:9" ht="110.25">
      <c r="A291" s="9" t="s">
        <v>526</v>
      </c>
      <c r="B291" s="10" t="s">
        <v>859</v>
      </c>
      <c r="C291" s="9" t="s">
        <v>5</v>
      </c>
      <c r="D291" s="9" t="s">
        <v>80</v>
      </c>
      <c r="E291" s="9" t="s">
        <v>840</v>
      </c>
      <c r="F291" s="9"/>
      <c r="G291" s="16">
        <f aca="true" t="shared" si="52" ref="G291:I292">G292</f>
        <v>4392578.16</v>
      </c>
      <c r="H291" s="16">
        <f t="shared" si="52"/>
        <v>5275800</v>
      </c>
      <c r="I291" s="16">
        <f t="shared" si="52"/>
        <v>6246100</v>
      </c>
    </row>
    <row r="292" spans="1:9" ht="31.5">
      <c r="A292" s="9" t="s">
        <v>527</v>
      </c>
      <c r="B292" s="10" t="s">
        <v>166</v>
      </c>
      <c r="C292" s="9" t="s">
        <v>5</v>
      </c>
      <c r="D292" s="9" t="s">
        <v>80</v>
      </c>
      <c r="E292" s="9" t="s">
        <v>840</v>
      </c>
      <c r="F292" s="9" t="s">
        <v>167</v>
      </c>
      <c r="G292" s="16">
        <f t="shared" si="52"/>
        <v>4392578.16</v>
      </c>
      <c r="H292" s="16">
        <f t="shared" si="52"/>
        <v>5275800</v>
      </c>
      <c r="I292" s="16">
        <f t="shared" si="52"/>
        <v>6246100</v>
      </c>
    </row>
    <row r="293" spans="1:9" ht="15.75">
      <c r="A293" s="9" t="s">
        <v>528</v>
      </c>
      <c r="B293" s="10" t="s">
        <v>117</v>
      </c>
      <c r="C293" s="9" t="s">
        <v>5</v>
      </c>
      <c r="D293" s="9" t="s">
        <v>80</v>
      </c>
      <c r="E293" s="9" t="s">
        <v>840</v>
      </c>
      <c r="F293" s="9" t="s">
        <v>118</v>
      </c>
      <c r="G293" s="16">
        <v>4392578.16</v>
      </c>
      <c r="H293" s="16">
        <v>5275800</v>
      </c>
      <c r="I293" s="16">
        <v>6246100</v>
      </c>
    </row>
    <row r="294" spans="1:9" ht="78.75">
      <c r="A294" s="9" t="s">
        <v>529</v>
      </c>
      <c r="B294" s="10" t="s">
        <v>826</v>
      </c>
      <c r="C294" s="9" t="s">
        <v>5</v>
      </c>
      <c r="D294" s="9" t="s">
        <v>80</v>
      </c>
      <c r="E294" s="9" t="s">
        <v>610</v>
      </c>
      <c r="F294" s="9"/>
      <c r="G294" s="16">
        <f aca="true" t="shared" si="53" ref="G294:I295">G295</f>
        <v>135000</v>
      </c>
      <c r="H294" s="16">
        <f t="shared" si="53"/>
        <v>135000</v>
      </c>
      <c r="I294" s="16">
        <f t="shared" si="53"/>
        <v>135000</v>
      </c>
    </row>
    <row r="295" spans="1:9" ht="31.5">
      <c r="A295" s="9" t="s">
        <v>353</v>
      </c>
      <c r="B295" s="10" t="s">
        <v>166</v>
      </c>
      <c r="C295" s="9" t="s">
        <v>5</v>
      </c>
      <c r="D295" s="9" t="s">
        <v>80</v>
      </c>
      <c r="E295" s="9" t="s">
        <v>610</v>
      </c>
      <c r="F295" s="9" t="s">
        <v>167</v>
      </c>
      <c r="G295" s="16">
        <f t="shared" si="53"/>
        <v>135000</v>
      </c>
      <c r="H295" s="16">
        <f t="shared" si="53"/>
        <v>135000</v>
      </c>
      <c r="I295" s="16">
        <f t="shared" si="53"/>
        <v>135000</v>
      </c>
    </row>
    <row r="296" spans="1:9" ht="15.75">
      <c r="A296" s="9" t="s">
        <v>354</v>
      </c>
      <c r="B296" s="10" t="s">
        <v>117</v>
      </c>
      <c r="C296" s="9" t="s">
        <v>5</v>
      </c>
      <c r="D296" s="9" t="s">
        <v>80</v>
      </c>
      <c r="E296" s="9" t="s">
        <v>610</v>
      </c>
      <c r="F296" s="9" t="s">
        <v>118</v>
      </c>
      <c r="G296" s="16">
        <v>135000</v>
      </c>
      <c r="H296" s="16">
        <v>135000</v>
      </c>
      <c r="I296" s="16">
        <v>135000</v>
      </c>
    </row>
    <row r="297" spans="1:9" ht="282" customHeight="1">
      <c r="A297" s="9" t="s">
        <v>355</v>
      </c>
      <c r="B297" s="25" t="s">
        <v>882</v>
      </c>
      <c r="C297" s="9" t="s">
        <v>5</v>
      </c>
      <c r="D297" s="9" t="s">
        <v>80</v>
      </c>
      <c r="E297" s="9" t="s">
        <v>607</v>
      </c>
      <c r="F297" s="9"/>
      <c r="G297" s="16">
        <f aca="true" t="shared" si="54" ref="G297:I298">G298</f>
        <v>14506400</v>
      </c>
      <c r="H297" s="16">
        <f t="shared" si="54"/>
        <v>14355200</v>
      </c>
      <c r="I297" s="16">
        <f t="shared" si="54"/>
        <v>14355200</v>
      </c>
    </row>
    <row r="298" spans="1:9" ht="31.5">
      <c r="A298" s="9" t="s">
        <v>356</v>
      </c>
      <c r="B298" s="10" t="s">
        <v>166</v>
      </c>
      <c r="C298" s="9" t="s">
        <v>5</v>
      </c>
      <c r="D298" s="9" t="s">
        <v>80</v>
      </c>
      <c r="E298" s="9" t="s">
        <v>607</v>
      </c>
      <c r="F298" s="9" t="s">
        <v>167</v>
      </c>
      <c r="G298" s="16">
        <f t="shared" si="54"/>
        <v>14506400</v>
      </c>
      <c r="H298" s="16">
        <f t="shared" si="54"/>
        <v>14355200</v>
      </c>
      <c r="I298" s="16">
        <f t="shared" si="54"/>
        <v>14355200</v>
      </c>
    </row>
    <row r="299" spans="1:9" ht="15.75">
      <c r="A299" s="9" t="s">
        <v>357</v>
      </c>
      <c r="B299" s="10" t="s">
        <v>117</v>
      </c>
      <c r="C299" s="9" t="s">
        <v>5</v>
      </c>
      <c r="D299" s="9" t="s">
        <v>80</v>
      </c>
      <c r="E299" s="9" t="s">
        <v>607</v>
      </c>
      <c r="F299" s="9" t="s">
        <v>118</v>
      </c>
      <c r="G299" s="16">
        <v>14506400</v>
      </c>
      <c r="H299" s="16">
        <v>14355200</v>
      </c>
      <c r="I299" s="16">
        <v>14355200</v>
      </c>
    </row>
    <row r="300" spans="1:9" ht="15.75">
      <c r="A300" s="9" t="s">
        <v>358</v>
      </c>
      <c r="B300" s="10" t="s">
        <v>11</v>
      </c>
      <c r="C300" s="9" t="s">
        <v>5</v>
      </c>
      <c r="D300" s="9" t="s">
        <v>12</v>
      </c>
      <c r="E300" s="9"/>
      <c r="F300" s="9"/>
      <c r="G300" s="16">
        <f>G301</f>
        <v>39239997.47</v>
      </c>
      <c r="H300" s="16">
        <f>H301</f>
        <v>38660517</v>
      </c>
      <c r="I300" s="16">
        <f>I301</f>
        <v>38629198</v>
      </c>
    </row>
    <row r="301" spans="1:9" ht="31.5">
      <c r="A301" s="9" t="s">
        <v>359</v>
      </c>
      <c r="B301" s="10" t="s">
        <v>780</v>
      </c>
      <c r="C301" s="9" t="s">
        <v>5</v>
      </c>
      <c r="D301" s="9" t="s">
        <v>12</v>
      </c>
      <c r="E301" s="9" t="s">
        <v>579</v>
      </c>
      <c r="F301" s="9"/>
      <c r="G301" s="16">
        <f>G308+G317+G323+G302</f>
        <v>39239997.47</v>
      </c>
      <c r="H301" s="16">
        <f>H308+H317+H323+H302</f>
        <v>38660517</v>
      </c>
      <c r="I301" s="16">
        <f>I308+I317+I323+I302</f>
        <v>38629198</v>
      </c>
    </row>
    <row r="302" spans="1:9" ht="31.5">
      <c r="A302" s="9" t="s">
        <v>360</v>
      </c>
      <c r="B302" s="10" t="s">
        <v>664</v>
      </c>
      <c r="C302" s="9" t="s">
        <v>5</v>
      </c>
      <c r="D302" s="9" t="s">
        <v>12</v>
      </c>
      <c r="E302" s="9" t="s">
        <v>605</v>
      </c>
      <c r="F302" s="9"/>
      <c r="G302" s="16">
        <f>G303</f>
        <v>5591800</v>
      </c>
      <c r="H302" s="16">
        <f>H303</f>
        <v>5555400</v>
      </c>
      <c r="I302" s="16">
        <f>I303</f>
        <v>5555400</v>
      </c>
    </row>
    <row r="303" spans="1:9" ht="90" customHeight="1">
      <c r="A303" s="9" t="s">
        <v>361</v>
      </c>
      <c r="B303" s="102" t="s">
        <v>827</v>
      </c>
      <c r="C303" s="9" t="s">
        <v>5</v>
      </c>
      <c r="D303" s="9" t="s">
        <v>12</v>
      </c>
      <c r="E303" s="9" t="s">
        <v>703</v>
      </c>
      <c r="F303" s="9"/>
      <c r="G303" s="16">
        <f>G306+G304</f>
        <v>5591800</v>
      </c>
      <c r="H303" s="16">
        <f>H306+H304</f>
        <v>5555400</v>
      </c>
      <c r="I303" s="16">
        <f>I306+I304</f>
        <v>5555400</v>
      </c>
    </row>
    <row r="304" spans="1:9" ht="31.5">
      <c r="A304" s="9" t="s">
        <v>362</v>
      </c>
      <c r="B304" s="10" t="s">
        <v>268</v>
      </c>
      <c r="C304" s="9" t="s">
        <v>5</v>
      </c>
      <c r="D304" s="9" t="s">
        <v>12</v>
      </c>
      <c r="E304" s="9" t="s">
        <v>703</v>
      </c>
      <c r="F304" s="9" t="s">
        <v>95</v>
      </c>
      <c r="G304" s="16">
        <f>G305</f>
        <v>845697</v>
      </c>
      <c r="H304" s="16">
        <f>H305</f>
        <v>845697</v>
      </c>
      <c r="I304" s="16">
        <f>I305</f>
        <v>845697</v>
      </c>
    </row>
    <row r="305" spans="1:9" ht="31.5">
      <c r="A305" s="9" t="s">
        <v>363</v>
      </c>
      <c r="B305" s="10" t="s">
        <v>96</v>
      </c>
      <c r="C305" s="9" t="s">
        <v>5</v>
      </c>
      <c r="D305" s="9" t="s">
        <v>12</v>
      </c>
      <c r="E305" s="9" t="s">
        <v>703</v>
      </c>
      <c r="F305" s="9" t="s">
        <v>97</v>
      </c>
      <c r="G305" s="16">
        <v>845697</v>
      </c>
      <c r="H305" s="16">
        <v>845697</v>
      </c>
      <c r="I305" s="16">
        <v>845697</v>
      </c>
    </row>
    <row r="306" spans="1:9" ht="31.5">
      <c r="A306" s="9" t="s">
        <v>364</v>
      </c>
      <c r="B306" s="10" t="s">
        <v>166</v>
      </c>
      <c r="C306" s="9" t="s">
        <v>5</v>
      </c>
      <c r="D306" s="9" t="s">
        <v>12</v>
      </c>
      <c r="E306" s="9" t="s">
        <v>703</v>
      </c>
      <c r="F306" s="9" t="s">
        <v>167</v>
      </c>
      <c r="G306" s="16">
        <f>G307</f>
        <v>4746103</v>
      </c>
      <c r="H306" s="16">
        <f>H307</f>
        <v>4709703</v>
      </c>
      <c r="I306" s="16">
        <f>I307</f>
        <v>4709703</v>
      </c>
    </row>
    <row r="307" spans="1:9" ht="15.75">
      <c r="A307" s="9" t="s">
        <v>365</v>
      </c>
      <c r="B307" s="10" t="s">
        <v>117</v>
      </c>
      <c r="C307" s="9" t="s">
        <v>5</v>
      </c>
      <c r="D307" s="9" t="s">
        <v>12</v>
      </c>
      <c r="E307" s="9" t="s">
        <v>703</v>
      </c>
      <c r="F307" s="9" t="s">
        <v>118</v>
      </c>
      <c r="G307" s="16">
        <v>4746103</v>
      </c>
      <c r="H307" s="16">
        <v>4709703</v>
      </c>
      <c r="I307" s="16">
        <v>4709703</v>
      </c>
    </row>
    <row r="308" spans="1:9" ht="31.5">
      <c r="A308" s="9" t="s">
        <v>366</v>
      </c>
      <c r="B308" s="10" t="s">
        <v>172</v>
      </c>
      <c r="C308" s="9" t="s">
        <v>5</v>
      </c>
      <c r="D308" s="9" t="s">
        <v>12</v>
      </c>
      <c r="E308" s="9" t="s">
        <v>611</v>
      </c>
      <c r="F308" s="9"/>
      <c r="G308" s="16">
        <f>G309+G314</f>
        <v>6399762</v>
      </c>
      <c r="H308" s="16">
        <f>H309+H314</f>
        <v>6181881</v>
      </c>
      <c r="I308" s="16">
        <f>I309+I314</f>
        <v>6177581</v>
      </c>
    </row>
    <row r="309" spans="1:9" ht="75" customHeight="1">
      <c r="A309" s="9" t="s">
        <v>367</v>
      </c>
      <c r="B309" s="10" t="s">
        <v>860</v>
      </c>
      <c r="C309" s="9" t="s">
        <v>5</v>
      </c>
      <c r="D309" s="9" t="s">
        <v>12</v>
      </c>
      <c r="E309" s="9" t="s">
        <v>612</v>
      </c>
      <c r="F309" s="9"/>
      <c r="G309" s="16">
        <f>G310+G312</f>
        <v>6259762</v>
      </c>
      <c r="H309" s="16">
        <f>H310+H312</f>
        <v>6041881</v>
      </c>
      <c r="I309" s="16">
        <f>I310+I312</f>
        <v>6037581</v>
      </c>
    </row>
    <row r="310" spans="1:9" ht="78.75">
      <c r="A310" s="9" t="s">
        <v>368</v>
      </c>
      <c r="B310" s="10" t="s">
        <v>91</v>
      </c>
      <c r="C310" s="9" t="s">
        <v>5</v>
      </c>
      <c r="D310" s="9" t="s">
        <v>12</v>
      </c>
      <c r="E310" s="9" t="s">
        <v>612</v>
      </c>
      <c r="F310" s="9" t="s">
        <v>92</v>
      </c>
      <c r="G310" s="16">
        <f>G311</f>
        <v>5206731</v>
      </c>
      <c r="H310" s="16">
        <f>H311</f>
        <v>5204931</v>
      </c>
      <c r="I310" s="16">
        <f>I311</f>
        <v>5204731</v>
      </c>
    </row>
    <row r="311" spans="1:9" ht="15.75">
      <c r="A311" s="9" t="s">
        <v>369</v>
      </c>
      <c r="B311" s="10" t="s">
        <v>168</v>
      </c>
      <c r="C311" s="9" t="s">
        <v>5</v>
      </c>
      <c r="D311" s="9" t="s">
        <v>12</v>
      </c>
      <c r="E311" s="9" t="s">
        <v>612</v>
      </c>
      <c r="F311" s="9" t="s">
        <v>171</v>
      </c>
      <c r="G311" s="16">
        <v>5206731</v>
      </c>
      <c r="H311" s="16">
        <v>5204931</v>
      </c>
      <c r="I311" s="16">
        <v>5204731</v>
      </c>
    </row>
    <row r="312" spans="1:9" ht="31.5">
      <c r="A312" s="9" t="s">
        <v>370</v>
      </c>
      <c r="B312" s="10" t="s">
        <v>268</v>
      </c>
      <c r="C312" s="9" t="s">
        <v>5</v>
      </c>
      <c r="D312" s="9" t="s">
        <v>12</v>
      </c>
      <c r="E312" s="9" t="s">
        <v>612</v>
      </c>
      <c r="F312" s="9" t="s">
        <v>95</v>
      </c>
      <c r="G312" s="16">
        <f>G313</f>
        <v>1053031</v>
      </c>
      <c r="H312" s="16">
        <f>H313</f>
        <v>836950</v>
      </c>
      <c r="I312" s="16">
        <f>I313</f>
        <v>832850</v>
      </c>
    </row>
    <row r="313" spans="1:9" ht="31.5">
      <c r="A313" s="9" t="s">
        <v>371</v>
      </c>
      <c r="B313" s="10" t="s">
        <v>96</v>
      </c>
      <c r="C313" s="9" t="s">
        <v>5</v>
      </c>
      <c r="D313" s="9" t="s">
        <v>12</v>
      </c>
      <c r="E313" s="9" t="s">
        <v>612</v>
      </c>
      <c r="F313" s="9" t="s">
        <v>97</v>
      </c>
      <c r="G313" s="16">
        <v>1053031</v>
      </c>
      <c r="H313" s="16">
        <v>836950</v>
      </c>
      <c r="I313" s="16">
        <v>832850</v>
      </c>
    </row>
    <row r="314" spans="1:9" ht="78.75">
      <c r="A314" s="9" t="s">
        <v>372</v>
      </c>
      <c r="B314" s="10" t="s">
        <v>828</v>
      </c>
      <c r="C314" s="9" t="s">
        <v>5</v>
      </c>
      <c r="D314" s="9" t="s">
        <v>12</v>
      </c>
      <c r="E314" s="9" t="s">
        <v>613</v>
      </c>
      <c r="F314" s="9"/>
      <c r="G314" s="16">
        <f aca="true" t="shared" si="55" ref="G314:I315">G315</f>
        <v>140000</v>
      </c>
      <c r="H314" s="16">
        <f t="shared" si="55"/>
        <v>140000</v>
      </c>
      <c r="I314" s="16">
        <f t="shared" si="55"/>
        <v>140000</v>
      </c>
    </row>
    <row r="315" spans="1:9" ht="31.5">
      <c r="A315" s="9" t="s">
        <v>373</v>
      </c>
      <c r="B315" s="10" t="s">
        <v>268</v>
      </c>
      <c r="C315" s="9" t="s">
        <v>5</v>
      </c>
      <c r="D315" s="9" t="s">
        <v>12</v>
      </c>
      <c r="E315" s="9" t="s">
        <v>613</v>
      </c>
      <c r="F315" s="9" t="s">
        <v>95</v>
      </c>
      <c r="G315" s="16">
        <f t="shared" si="55"/>
        <v>140000</v>
      </c>
      <c r="H315" s="16">
        <f t="shared" si="55"/>
        <v>140000</v>
      </c>
      <c r="I315" s="16">
        <f t="shared" si="55"/>
        <v>140000</v>
      </c>
    </row>
    <row r="316" spans="1:9" ht="31.5">
      <c r="A316" s="9" t="s">
        <v>99</v>
      </c>
      <c r="B316" s="10" t="s">
        <v>96</v>
      </c>
      <c r="C316" s="9" t="s">
        <v>5</v>
      </c>
      <c r="D316" s="9" t="s">
        <v>12</v>
      </c>
      <c r="E316" s="9" t="s">
        <v>613</v>
      </c>
      <c r="F316" s="9" t="s">
        <v>97</v>
      </c>
      <c r="G316" s="16">
        <v>140000</v>
      </c>
      <c r="H316" s="16">
        <v>140000</v>
      </c>
      <c r="I316" s="16">
        <v>140000</v>
      </c>
    </row>
    <row r="317" spans="1:9" ht="31.5">
      <c r="A317" s="9" t="s">
        <v>374</v>
      </c>
      <c r="B317" s="10" t="s">
        <v>687</v>
      </c>
      <c r="C317" s="9" t="s">
        <v>5</v>
      </c>
      <c r="D317" s="9" t="s">
        <v>12</v>
      </c>
      <c r="E317" s="9" t="s">
        <v>597</v>
      </c>
      <c r="F317" s="9"/>
      <c r="G317" s="16">
        <f>G318</f>
        <v>3256000</v>
      </c>
      <c r="H317" s="16">
        <f>H318</f>
        <v>3256000</v>
      </c>
      <c r="I317" s="16">
        <f>I318</f>
        <v>3256000</v>
      </c>
    </row>
    <row r="318" spans="1:9" ht="87" customHeight="1">
      <c r="A318" s="9" t="s">
        <v>375</v>
      </c>
      <c r="B318" s="23" t="s">
        <v>844</v>
      </c>
      <c r="C318" s="9" t="s">
        <v>5</v>
      </c>
      <c r="D318" s="9" t="s">
        <v>12</v>
      </c>
      <c r="E318" s="9" t="s">
        <v>614</v>
      </c>
      <c r="F318" s="9" t="s">
        <v>89</v>
      </c>
      <c r="G318" s="16">
        <f>G319+G321</f>
        <v>3256000</v>
      </c>
      <c r="H318" s="16">
        <f>H319+H321</f>
        <v>3256000</v>
      </c>
      <c r="I318" s="16">
        <f>I319+I321</f>
        <v>3256000</v>
      </c>
    </row>
    <row r="319" spans="1:9" ht="78.75">
      <c r="A319" s="9" t="s">
        <v>376</v>
      </c>
      <c r="B319" s="10" t="s">
        <v>91</v>
      </c>
      <c r="C319" s="9" t="s">
        <v>5</v>
      </c>
      <c r="D319" s="9" t="s">
        <v>12</v>
      </c>
      <c r="E319" s="9" t="s">
        <v>614</v>
      </c>
      <c r="F319" s="9" t="s">
        <v>92</v>
      </c>
      <c r="G319" s="16">
        <f>G320</f>
        <v>2404200</v>
      </c>
      <c r="H319" s="16">
        <f>H320</f>
        <v>2404200</v>
      </c>
      <c r="I319" s="16">
        <f>I320</f>
        <v>2404200</v>
      </c>
    </row>
    <row r="320" spans="1:9" ht="31.5">
      <c r="A320" s="9" t="s">
        <v>530</v>
      </c>
      <c r="B320" s="10" t="s">
        <v>93</v>
      </c>
      <c r="C320" s="9" t="s">
        <v>5</v>
      </c>
      <c r="D320" s="9" t="s">
        <v>12</v>
      </c>
      <c r="E320" s="9" t="s">
        <v>614</v>
      </c>
      <c r="F320" s="9" t="s">
        <v>94</v>
      </c>
      <c r="G320" s="16">
        <v>2404200</v>
      </c>
      <c r="H320" s="16">
        <v>2404200</v>
      </c>
      <c r="I320" s="16">
        <v>2404200</v>
      </c>
    </row>
    <row r="321" spans="1:9" ht="31.5">
      <c r="A321" s="9" t="s">
        <v>531</v>
      </c>
      <c r="B321" s="10" t="s">
        <v>268</v>
      </c>
      <c r="C321" s="9" t="s">
        <v>5</v>
      </c>
      <c r="D321" s="9" t="s">
        <v>12</v>
      </c>
      <c r="E321" s="9" t="s">
        <v>614</v>
      </c>
      <c r="F321" s="9" t="s">
        <v>95</v>
      </c>
      <c r="G321" s="16">
        <f>G322</f>
        <v>851800</v>
      </c>
      <c r="H321" s="16">
        <f>H322</f>
        <v>851800</v>
      </c>
      <c r="I321" s="16">
        <f>I322</f>
        <v>851800</v>
      </c>
    </row>
    <row r="322" spans="1:9" ht="31.5">
      <c r="A322" s="9" t="s">
        <v>532</v>
      </c>
      <c r="B322" s="10" t="s">
        <v>96</v>
      </c>
      <c r="C322" s="9" t="s">
        <v>5</v>
      </c>
      <c r="D322" s="9" t="s">
        <v>12</v>
      </c>
      <c r="E322" s="9" t="s">
        <v>614</v>
      </c>
      <c r="F322" s="9" t="s">
        <v>97</v>
      </c>
      <c r="G322" s="16">
        <v>851800</v>
      </c>
      <c r="H322" s="16">
        <v>851800</v>
      </c>
      <c r="I322" s="16">
        <v>851800</v>
      </c>
    </row>
    <row r="323" spans="1:9" ht="31.5">
      <c r="A323" s="9" t="s">
        <v>377</v>
      </c>
      <c r="B323" s="10" t="s">
        <v>1</v>
      </c>
      <c r="C323" s="9" t="s">
        <v>5</v>
      </c>
      <c r="D323" s="9" t="s">
        <v>12</v>
      </c>
      <c r="E323" s="9" t="s">
        <v>580</v>
      </c>
      <c r="F323" s="9"/>
      <c r="G323" s="16">
        <f>G324+G329+G334</f>
        <v>23992435.47</v>
      </c>
      <c r="H323" s="16">
        <f>H324+H329+H334</f>
        <v>23667236</v>
      </c>
      <c r="I323" s="16">
        <f>I324+I329+I334</f>
        <v>23640217</v>
      </c>
    </row>
    <row r="324" spans="1:9" ht="81.75" customHeight="1">
      <c r="A324" s="9" t="s">
        <v>378</v>
      </c>
      <c r="B324" s="10" t="s">
        <v>861</v>
      </c>
      <c r="C324" s="9" t="s">
        <v>5</v>
      </c>
      <c r="D324" s="9" t="s">
        <v>12</v>
      </c>
      <c r="E324" s="9" t="s">
        <v>581</v>
      </c>
      <c r="F324" s="9"/>
      <c r="G324" s="16">
        <f>G325+G327</f>
        <v>10792556</v>
      </c>
      <c r="H324" s="16">
        <f>H325+H327</f>
        <v>10694971</v>
      </c>
      <c r="I324" s="16">
        <f>I325+I327</f>
        <v>10680571</v>
      </c>
    </row>
    <row r="325" spans="1:9" ht="78.75">
      <c r="A325" s="9" t="s">
        <v>379</v>
      </c>
      <c r="B325" s="10" t="s">
        <v>91</v>
      </c>
      <c r="C325" s="9" t="s">
        <v>5</v>
      </c>
      <c r="D325" s="9" t="s">
        <v>12</v>
      </c>
      <c r="E325" s="9" t="s">
        <v>581</v>
      </c>
      <c r="F325" s="9" t="s">
        <v>92</v>
      </c>
      <c r="G325" s="16">
        <f>G326</f>
        <v>9979671</v>
      </c>
      <c r="H325" s="16">
        <f>H326</f>
        <v>9979671</v>
      </c>
      <c r="I325" s="16">
        <f>I326</f>
        <v>9979671</v>
      </c>
    </row>
    <row r="326" spans="1:9" ht="15.75">
      <c r="A326" s="9" t="s">
        <v>116</v>
      </c>
      <c r="B326" s="10" t="s">
        <v>168</v>
      </c>
      <c r="C326" s="9" t="s">
        <v>5</v>
      </c>
      <c r="D326" s="9" t="s">
        <v>12</v>
      </c>
      <c r="E326" s="9" t="s">
        <v>581</v>
      </c>
      <c r="F326" s="9" t="s">
        <v>171</v>
      </c>
      <c r="G326" s="16">
        <v>9979671</v>
      </c>
      <c r="H326" s="16">
        <v>9979671</v>
      </c>
      <c r="I326" s="16">
        <v>9979671</v>
      </c>
    </row>
    <row r="327" spans="1:9" ht="31.5">
      <c r="A327" s="9" t="s">
        <v>873</v>
      </c>
      <c r="B327" s="10" t="s">
        <v>268</v>
      </c>
      <c r="C327" s="9" t="s">
        <v>5</v>
      </c>
      <c r="D327" s="9" t="s">
        <v>12</v>
      </c>
      <c r="E327" s="9" t="s">
        <v>581</v>
      </c>
      <c r="F327" s="9" t="s">
        <v>95</v>
      </c>
      <c r="G327" s="16">
        <f>G328</f>
        <v>812885</v>
      </c>
      <c r="H327" s="16">
        <f>H328</f>
        <v>715300</v>
      </c>
      <c r="I327" s="16">
        <f>I328</f>
        <v>700900</v>
      </c>
    </row>
    <row r="328" spans="1:9" ht="31.5">
      <c r="A328" s="9" t="s">
        <v>380</v>
      </c>
      <c r="B328" s="10" t="s">
        <v>96</v>
      </c>
      <c r="C328" s="9" t="s">
        <v>5</v>
      </c>
      <c r="D328" s="9" t="s">
        <v>12</v>
      </c>
      <c r="E328" s="9" t="s">
        <v>581</v>
      </c>
      <c r="F328" s="9" t="s">
        <v>97</v>
      </c>
      <c r="G328" s="16">
        <v>812885</v>
      </c>
      <c r="H328" s="16">
        <v>715300</v>
      </c>
      <c r="I328" s="16">
        <v>700900</v>
      </c>
    </row>
    <row r="329" spans="1:9" ht="86.25" customHeight="1">
      <c r="A329" s="9" t="s">
        <v>381</v>
      </c>
      <c r="B329" s="10" t="s">
        <v>862</v>
      </c>
      <c r="C329" s="9" t="s">
        <v>5</v>
      </c>
      <c r="D329" s="9" t="s">
        <v>12</v>
      </c>
      <c r="E329" s="9" t="s">
        <v>616</v>
      </c>
      <c r="F329" s="9"/>
      <c r="G329" s="16">
        <f>G330+G332</f>
        <v>6567850.47</v>
      </c>
      <c r="H329" s="16">
        <f>H330+H332</f>
        <v>6364774</v>
      </c>
      <c r="I329" s="16">
        <f>I330+I332</f>
        <v>6355754</v>
      </c>
    </row>
    <row r="330" spans="1:9" ht="78.75">
      <c r="A330" s="9" t="s">
        <v>382</v>
      </c>
      <c r="B330" s="10" t="s">
        <v>91</v>
      </c>
      <c r="C330" s="9" t="s">
        <v>5</v>
      </c>
      <c r="D330" s="9" t="s">
        <v>12</v>
      </c>
      <c r="E330" s="9" t="s">
        <v>616</v>
      </c>
      <c r="F330" s="9" t="s">
        <v>92</v>
      </c>
      <c r="G330" s="16">
        <f>G331</f>
        <v>5365244</v>
      </c>
      <c r="H330" s="16">
        <f>H331</f>
        <v>5365244</v>
      </c>
      <c r="I330" s="16">
        <f>I331</f>
        <v>5365244</v>
      </c>
    </row>
    <row r="331" spans="1:9" ht="15.75">
      <c r="A331" s="9" t="s">
        <v>383</v>
      </c>
      <c r="B331" s="10" t="s">
        <v>168</v>
      </c>
      <c r="C331" s="9" t="s">
        <v>5</v>
      </c>
      <c r="D331" s="9" t="s">
        <v>12</v>
      </c>
      <c r="E331" s="9" t="s">
        <v>616</v>
      </c>
      <c r="F331" s="9" t="s">
        <v>171</v>
      </c>
      <c r="G331" s="16">
        <v>5365244</v>
      </c>
      <c r="H331" s="16">
        <v>5365244</v>
      </c>
      <c r="I331" s="16">
        <v>5365244</v>
      </c>
    </row>
    <row r="332" spans="1:9" ht="31.5">
      <c r="A332" s="9" t="s">
        <v>384</v>
      </c>
      <c r="B332" s="10" t="s">
        <v>268</v>
      </c>
      <c r="C332" s="9" t="s">
        <v>5</v>
      </c>
      <c r="D332" s="9" t="s">
        <v>12</v>
      </c>
      <c r="E332" s="9" t="s">
        <v>616</v>
      </c>
      <c r="F332" s="9" t="s">
        <v>95</v>
      </c>
      <c r="G332" s="16">
        <f>G333</f>
        <v>1202606.47</v>
      </c>
      <c r="H332" s="16">
        <f>H333</f>
        <v>999530</v>
      </c>
      <c r="I332" s="16">
        <f>I333</f>
        <v>990510</v>
      </c>
    </row>
    <row r="333" spans="1:9" ht="31.5">
      <c r="A333" s="9" t="s">
        <v>385</v>
      </c>
      <c r="B333" s="10" t="s">
        <v>96</v>
      </c>
      <c r="C333" s="9" t="s">
        <v>5</v>
      </c>
      <c r="D333" s="9" t="s">
        <v>12</v>
      </c>
      <c r="E333" s="9" t="s">
        <v>616</v>
      </c>
      <c r="F333" s="9" t="s">
        <v>97</v>
      </c>
      <c r="G333" s="16">
        <v>1202606.47</v>
      </c>
      <c r="H333" s="16">
        <v>999530</v>
      </c>
      <c r="I333" s="16">
        <v>990510</v>
      </c>
    </row>
    <row r="334" spans="1:9" ht="78.75">
      <c r="A334" s="9" t="s">
        <v>386</v>
      </c>
      <c r="B334" s="10" t="s">
        <v>829</v>
      </c>
      <c r="C334" s="9" t="s">
        <v>5</v>
      </c>
      <c r="D334" s="9" t="s">
        <v>12</v>
      </c>
      <c r="E334" s="9" t="s">
        <v>615</v>
      </c>
      <c r="F334" s="9" t="s">
        <v>89</v>
      </c>
      <c r="G334" s="16">
        <f>G335+G337+G339</f>
        <v>6632029</v>
      </c>
      <c r="H334" s="16">
        <f>H335+H337+H339</f>
        <v>6607491</v>
      </c>
      <c r="I334" s="16">
        <f>I335+I337+I339</f>
        <v>6603892</v>
      </c>
    </row>
    <row r="335" spans="1:9" ht="78.75">
      <c r="A335" s="9" t="s">
        <v>387</v>
      </c>
      <c r="B335" s="10" t="s">
        <v>91</v>
      </c>
      <c r="C335" s="9" t="s">
        <v>5</v>
      </c>
      <c r="D335" s="9" t="s">
        <v>12</v>
      </c>
      <c r="E335" s="9" t="s">
        <v>615</v>
      </c>
      <c r="F335" s="9" t="s">
        <v>92</v>
      </c>
      <c r="G335" s="16">
        <f>G336</f>
        <v>6427880</v>
      </c>
      <c r="H335" s="16">
        <f>H336</f>
        <v>6427530</v>
      </c>
      <c r="I335" s="16">
        <f>I336</f>
        <v>6427530</v>
      </c>
    </row>
    <row r="336" spans="1:9" ht="31.5">
      <c r="A336" s="9" t="s">
        <v>388</v>
      </c>
      <c r="B336" s="10" t="s">
        <v>93</v>
      </c>
      <c r="C336" s="9" t="s">
        <v>5</v>
      </c>
      <c r="D336" s="9" t="s">
        <v>12</v>
      </c>
      <c r="E336" s="9" t="s">
        <v>615</v>
      </c>
      <c r="F336" s="9" t="s">
        <v>94</v>
      </c>
      <c r="G336" s="16">
        <v>6427880</v>
      </c>
      <c r="H336" s="16">
        <v>6427530</v>
      </c>
      <c r="I336" s="16">
        <v>6427530</v>
      </c>
    </row>
    <row r="337" spans="1:9" ht="31.5">
      <c r="A337" s="9" t="s">
        <v>389</v>
      </c>
      <c r="B337" s="10" t="s">
        <v>268</v>
      </c>
      <c r="C337" s="9" t="s">
        <v>5</v>
      </c>
      <c r="D337" s="9" t="s">
        <v>12</v>
      </c>
      <c r="E337" s="9" t="s">
        <v>615</v>
      </c>
      <c r="F337" s="9" t="s">
        <v>95</v>
      </c>
      <c r="G337" s="16">
        <f>G338</f>
        <v>199665.38</v>
      </c>
      <c r="H337" s="16">
        <f>H338</f>
        <v>179961</v>
      </c>
      <c r="I337" s="16">
        <f>I338</f>
        <v>176362</v>
      </c>
    </row>
    <row r="338" spans="1:9" ht="31.5">
      <c r="A338" s="9" t="s">
        <v>390</v>
      </c>
      <c r="B338" s="10" t="s">
        <v>96</v>
      </c>
      <c r="C338" s="9" t="s">
        <v>5</v>
      </c>
      <c r="D338" s="9" t="s">
        <v>12</v>
      </c>
      <c r="E338" s="9" t="s">
        <v>615</v>
      </c>
      <c r="F338" s="9" t="s">
        <v>97</v>
      </c>
      <c r="G338" s="16">
        <v>199665.38</v>
      </c>
      <c r="H338" s="16">
        <v>179961</v>
      </c>
      <c r="I338" s="16">
        <v>176362</v>
      </c>
    </row>
    <row r="339" spans="1:9" ht="15.75">
      <c r="A339" s="9" t="s">
        <v>391</v>
      </c>
      <c r="B339" s="10" t="s">
        <v>98</v>
      </c>
      <c r="C339" s="9" t="s">
        <v>5</v>
      </c>
      <c r="D339" s="9" t="s">
        <v>12</v>
      </c>
      <c r="E339" s="9" t="s">
        <v>615</v>
      </c>
      <c r="F339" s="9" t="s">
        <v>99</v>
      </c>
      <c r="G339" s="16">
        <f>G340</f>
        <v>4483.62</v>
      </c>
      <c r="H339" s="16">
        <f>H340</f>
        <v>0</v>
      </c>
      <c r="I339" s="16">
        <f>I340</f>
        <v>0</v>
      </c>
    </row>
    <row r="340" spans="1:9" ht="31.5">
      <c r="A340" s="9" t="s">
        <v>392</v>
      </c>
      <c r="B340" s="10" t="s">
        <v>578</v>
      </c>
      <c r="C340" s="9" t="s">
        <v>5</v>
      </c>
      <c r="D340" s="9" t="s">
        <v>12</v>
      </c>
      <c r="E340" s="9" t="s">
        <v>615</v>
      </c>
      <c r="F340" s="9" t="s">
        <v>388</v>
      </c>
      <c r="G340" s="16">
        <v>4483.62</v>
      </c>
      <c r="H340" s="16">
        <v>0</v>
      </c>
      <c r="I340" s="16">
        <v>0</v>
      </c>
    </row>
    <row r="341" spans="1:9" ht="15.75">
      <c r="A341" s="9" t="s">
        <v>393</v>
      </c>
      <c r="B341" s="10" t="s">
        <v>170</v>
      </c>
      <c r="C341" s="9" t="s">
        <v>5</v>
      </c>
      <c r="D341" s="9" t="s">
        <v>126</v>
      </c>
      <c r="E341" s="9"/>
      <c r="F341" s="9"/>
      <c r="G341" s="16">
        <f>G342+G354</f>
        <v>46287759.16</v>
      </c>
      <c r="H341" s="16">
        <f>H342+H354</f>
        <v>45901600</v>
      </c>
      <c r="I341" s="16">
        <f>I342+I354</f>
        <v>46070500</v>
      </c>
    </row>
    <row r="342" spans="1:9" ht="15.75">
      <c r="A342" s="9" t="s">
        <v>394</v>
      </c>
      <c r="B342" s="10" t="s">
        <v>37</v>
      </c>
      <c r="C342" s="9" t="s">
        <v>5</v>
      </c>
      <c r="D342" s="9" t="s">
        <v>129</v>
      </c>
      <c r="E342" s="9"/>
      <c r="F342" s="9"/>
      <c r="G342" s="16">
        <f aca="true" t="shared" si="56" ref="G342:I343">G343</f>
        <v>44382759.16</v>
      </c>
      <c r="H342" s="16">
        <f t="shared" si="56"/>
        <v>43996600</v>
      </c>
      <c r="I342" s="16">
        <f t="shared" si="56"/>
        <v>44165500</v>
      </c>
    </row>
    <row r="343" spans="1:9" ht="31.5">
      <c r="A343" s="9" t="s">
        <v>395</v>
      </c>
      <c r="B343" s="10" t="s">
        <v>780</v>
      </c>
      <c r="C343" s="9" t="s">
        <v>5</v>
      </c>
      <c r="D343" s="9" t="s">
        <v>129</v>
      </c>
      <c r="E343" s="9" t="s">
        <v>579</v>
      </c>
      <c r="F343" s="9"/>
      <c r="G343" s="16">
        <f t="shared" si="56"/>
        <v>44382759.16</v>
      </c>
      <c r="H343" s="16">
        <f t="shared" si="56"/>
        <v>43996600</v>
      </c>
      <c r="I343" s="16">
        <f t="shared" si="56"/>
        <v>44165500</v>
      </c>
    </row>
    <row r="344" spans="1:9" ht="31.5">
      <c r="A344" s="9" t="s">
        <v>396</v>
      </c>
      <c r="B344" s="10" t="s">
        <v>664</v>
      </c>
      <c r="C344" s="9" t="s">
        <v>5</v>
      </c>
      <c r="D344" s="9" t="s">
        <v>129</v>
      </c>
      <c r="E344" s="9" t="s">
        <v>605</v>
      </c>
      <c r="F344" s="9"/>
      <c r="G344" s="16">
        <f>G345+G351+G348</f>
        <v>44382759.16</v>
      </c>
      <c r="H344" s="16">
        <f>H345+H351+H348</f>
        <v>43996600</v>
      </c>
      <c r="I344" s="16">
        <f>I345+I351+I348</f>
        <v>44165500</v>
      </c>
    </row>
    <row r="345" spans="1:9" ht="186.75" customHeight="1">
      <c r="A345" s="9" t="s">
        <v>397</v>
      </c>
      <c r="B345" s="25" t="s">
        <v>845</v>
      </c>
      <c r="C345" s="9" t="s">
        <v>5</v>
      </c>
      <c r="D345" s="9" t="s">
        <v>129</v>
      </c>
      <c r="E345" s="9" t="s">
        <v>642</v>
      </c>
      <c r="F345" s="9"/>
      <c r="G345" s="16">
        <f aca="true" t="shared" si="57" ref="G345:I346">G346</f>
        <v>408000</v>
      </c>
      <c r="H345" s="16">
        <f t="shared" si="57"/>
        <v>408000</v>
      </c>
      <c r="I345" s="16">
        <f t="shared" si="57"/>
        <v>408000</v>
      </c>
    </row>
    <row r="346" spans="1:9" ht="31.5">
      <c r="A346" s="9" t="s">
        <v>398</v>
      </c>
      <c r="B346" s="10" t="s">
        <v>166</v>
      </c>
      <c r="C346" s="9" t="s">
        <v>5</v>
      </c>
      <c r="D346" s="9" t="s">
        <v>129</v>
      </c>
      <c r="E346" s="9" t="s">
        <v>642</v>
      </c>
      <c r="F346" s="9" t="s">
        <v>167</v>
      </c>
      <c r="G346" s="16">
        <f t="shared" si="57"/>
        <v>408000</v>
      </c>
      <c r="H346" s="16">
        <f t="shared" si="57"/>
        <v>408000</v>
      </c>
      <c r="I346" s="16">
        <f t="shared" si="57"/>
        <v>408000</v>
      </c>
    </row>
    <row r="347" spans="1:9" ht="15.75">
      <c r="A347" s="9" t="s">
        <v>533</v>
      </c>
      <c r="B347" s="10" t="s">
        <v>117</v>
      </c>
      <c r="C347" s="9" t="s">
        <v>5</v>
      </c>
      <c r="D347" s="9" t="s">
        <v>129</v>
      </c>
      <c r="E347" s="9" t="s">
        <v>642</v>
      </c>
      <c r="F347" s="9" t="s">
        <v>118</v>
      </c>
      <c r="G347" s="16">
        <v>408000</v>
      </c>
      <c r="H347" s="16">
        <v>408000</v>
      </c>
      <c r="I347" s="16">
        <v>408000</v>
      </c>
    </row>
    <row r="348" spans="1:9" ht="124.5" customHeight="1">
      <c r="A348" s="9" t="s">
        <v>399</v>
      </c>
      <c r="B348" s="103" t="s">
        <v>849</v>
      </c>
      <c r="C348" s="9" t="s">
        <v>5</v>
      </c>
      <c r="D348" s="9" t="s">
        <v>129</v>
      </c>
      <c r="E348" s="9" t="s">
        <v>643</v>
      </c>
      <c r="F348" s="9"/>
      <c r="G348" s="16">
        <f aca="true" t="shared" si="58" ref="G348:I349">G349</f>
        <v>35015600</v>
      </c>
      <c r="H348" s="16">
        <f t="shared" si="58"/>
        <v>34638400</v>
      </c>
      <c r="I348" s="16">
        <f t="shared" si="58"/>
        <v>34638400</v>
      </c>
    </row>
    <row r="349" spans="1:9" ht="31.5">
      <c r="A349" s="9" t="s">
        <v>400</v>
      </c>
      <c r="B349" s="10" t="s">
        <v>166</v>
      </c>
      <c r="C349" s="9" t="s">
        <v>5</v>
      </c>
      <c r="D349" s="9" t="s">
        <v>129</v>
      </c>
      <c r="E349" s="9" t="s">
        <v>643</v>
      </c>
      <c r="F349" s="9" t="s">
        <v>167</v>
      </c>
      <c r="G349" s="16">
        <f t="shared" si="58"/>
        <v>35015600</v>
      </c>
      <c r="H349" s="16">
        <f t="shared" si="58"/>
        <v>34638400</v>
      </c>
      <c r="I349" s="16">
        <f t="shared" si="58"/>
        <v>34638400</v>
      </c>
    </row>
    <row r="350" spans="1:9" ht="15.75">
      <c r="A350" s="9" t="s">
        <v>401</v>
      </c>
      <c r="B350" s="10" t="s">
        <v>117</v>
      </c>
      <c r="C350" s="9" t="s">
        <v>5</v>
      </c>
      <c r="D350" s="9" t="s">
        <v>129</v>
      </c>
      <c r="E350" s="9" t="s">
        <v>643</v>
      </c>
      <c r="F350" s="9" t="s">
        <v>118</v>
      </c>
      <c r="G350" s="16">
        <v>35015600</v>
      </c>
      <c r="H350" s="16">
        <v>34638400</v>
      </c>
      <c r="I350" s="16">
        <v>34638400</v>
      </c>
    </row>
    <row r="351" spans="1:9" ht="183" customHeight="1">
      <c r="A351" s="9" t="s">
        <v>402</v>
      </c>
      <c r="B351" s="103" t="s">
        <v>850</v>
      </c>
      <c r="C351" s="9" t="s">
        <v>5</v>
      </c>
      <c r="D351" s="9" t="s">
        <v>129</v>
      </c>
      <c r="E351" s="9" t="s">
        <v>805</v>
      </c>
      <c r="F351" s="9"/>
      <c r="G351" s="16">
        <f aca="true" t="shared" si="59" ref="G351:I352">G352</f>
        <v>8959159.16</v>
      </c>
      <c r="H351" s="16">
        <f t="shared" si="59"/>
        <v>8950200</v>
      </c>
      <c r="I351" s="16">
        <f t="shared" si="59"/>
        <v>9119100</v>
      </c>
    </row>
    <row r="352" spans="1:9" ht="31.5">
      <c r="A352" s="9" t="s">
        <v>403</v>
      </c>
      <c r="B352" s="10" t="s">
        <v>166</v>
      </c>
      <c r="C352" s="9" t="s">
        <v>5</v>
      </c>
      <c r="D352" s="9" t="s">
        <v>129</v>
      </c>
      <c r="E352" s="9" t="s">
        <v>805</v>
      </c>
      <c r="F352" s="9" t="s">
        <v>167</v>
      </c>
      <c r="G352" s="16">
        <f t="shared" si="59"/>
        <v>8959159.16</v>
      </c>
      <c r="H352" s="16">
        <f t="shared" si="59"/>
        <v>8950200</v>
      </c>
      <c r="I352" s="16">
        <f t="shared" si="59"/>
        <v>9119100</v>
      </c>
    </row>
    <row r="353" spans="1:9" ht="15.75">
      <c r="A353" s="9" t="s">
        <v>404</v>
      </c>
      <c r="B353" s="10" t="s">
        <v>117</v>
      </c>
      <c r="C353" s="9" t="s">
        <v>5</v>
      </c>
      <c r="D353" s="9" t="s">
        <v>129</v>
      </c>
      <c r="E353" s="9" t="s">
        <v>805</v>
      </c>
      <c r="F353" s="9" t="s">
        <v>118</v>
      </c>
      <c r="G353" s="16">
        <v>8959159.16</v>
      </c>
      <c r="H353" s="16">
        <v>8950200</v>
      </c>
      <c r="I353" s="16">
        <v>9119100</v>
      </c>
    </row>
    <row r="354" spans="1:9" ht="15.75">
      <c r="A354" s="9" t="s">
        <v>405</v>
      </c>
      <c r="B354" s="10" t="s">
        <v>71</v>
      </c>
      <c r="C354" s="9" t="s">
        <v>5</v>
      </c>
      <c r="D354" s="9" t="s">
        <v>70</v>
      </c>
      <c r="E354" s="9"/>
      <c r="F354" s="9"/>
      <c r="G354" s="16">
        <f aca="true" t="shared" si="60" ref="G354:I358">G355</f>
        <v>1905000</v>
      </c>
      <c r="H354" s="16">
        <f t="shared" si="60"/>
        <v>1905000</v>
      </c>
      <c r="I354" s="16">
        <f t="shared" si="60"/>
        <v>1905000</v>
      </c>
    </row>
    <row r="355" spans="1:9" ht="31.5">
      <c r="A355" s="9" t="s">
        <v>406</v>
      </c>
      <c r="B355" s="10" t="s">
        <v>780</v>
      </c>
      <c r="C355" s="9" t="s">
        <v>5</v>
      </c>
      <c r="D355" s="9" t="s">
        <v>70</v>
      </c>
      <c r="E355" s="9" t="s">
        <v>579</v>
      </c>
      <c r="F355" s="9"/>
      <c r="G355" s="16">
        <f t="shared" si="60"/>
        <v>1905000</v>
      </c>
      <c r="H355" s="16">
        <f t="shared" si="60"/>
        <v>1905000</v>
      </c>
      <c r="I355" s="16">
        <f t="shared" si="60"/>
        <v>1905000</v>
      </c>
    </row>
    <row r="356" spans="1:9" ht="31.5">
      <c r="A356" s="9" t="s">
        <v>407</v>
      </c>
      <c r="B356" s="10" t="s">
        <v>664</v>
      </c>
      <c r="C356" s="9" t="s">
        <v>5</v>
      </c>
      <c r="D356" s="9" t="s">
        <v>70</v>
      </c>
      <c r="E356" s="9" t="s">
        <v>605</v>
      </c>
      <c r="F356" s="9"/>
      <c r="G356" s="16">
        <f t="shared" si="60"/>
        <v>1905000</v>
      </c>
      <c r="H356" s="16">
        <f t="shared" si="60"/>
        <v>1905000</v>
      </c>
      <c r="I356" s="16">
        <f t="shared" si="60"/>
        <v>1905000</v>
      </c>
    </row>
    <row r="357" spans="1:9" ht="126">
      <c r="A357" s="9" t="s">
        <v>408</v>
      </c>
      <c r="B357" s="10" t="s">
        <v>883</v>
      </c>
      <c r="C357" s="9" t="s">
        <v>5</v>
      </c>
      <c r="D357" s="9" t="s">
        <v>70</v>
      </c>
      <c r="E357" s="9" t="s">
        <v>617</v>
      </c>
      <c r="F357" s="9"/>
      <c r="G357" s="16">
        <f t="shared" si="60"/>
        <v>1905000</v>
      </c>
      <c r="H357" s="16">
        <f t="shared" si="60"/>
        <v>1905000</v>
      </c>
      <c r="I357" s="16">
        <f t="shared" si="60"/>
        <v>1905000</v>
      </c>
    </row>
    <row r="358" spans="1:9" ht="31.5">
      <c r="A358" s="9" t="s">
        <v>409</v>
      </c>
      <c r="B358" s="10" t="s">
        <v>166</v>
      </c>
      <c r="C358" s="9" t="s">
        <v>5</v>
      </c>
      <c r="D358" s="9" t="s">
        <v>70</v>
      </c>
      <c r="E358" s="9" t="s">
        <v>617</v>
      </c>
      <c r="F358" s="9" t="s">
        <v>167</v>
      </c>
      <c r="G358" s="16">
        <f t="shared" si="60"/>
        <v>1905000</v>
      </c>
      <c r="H358" s="16">
        <f t="shared" si="60"/>
        <v>1905000</v>
      </c>
      <c r="I358" s="16">
        <f t="shared" si="60"/>
        <v>1905000</v>
      </c>
    </row>
    <row r="359" spans="1:9" ht="15.75">
      <c r="A359" s="9" t="s">
        <v>410</v>
      </c>
      <c r="B359" s="10" t="s">
        <v>117</v>
      </c>
      <c r="C359" s="9" t="s">
        <v>5</v>
      </c>
      <c r="D359" s="9" t="s">
        <v>70</v>
      </c>
      <c r="E359" s="9" t="s">
        <v>617</v>
      </c>
      <c r="F359" s="9" t="s">
        <v>118</v>
      </c>
      <c r="G359" s="16">
        <v>1905000</v>
      </c>
      <c r="H359" s="16">
        <v>1905000</v>
      </c>
      <c r="I359" s="16">
        <v>1905000</v>
      </c>
    </row>
    <row r="360" spans="1:9" ht="15.75">
      <c r="A360" s="9" t="s">
        <v>411</v>
      </c>
      <c r="B360" s="10" t="s">
        <v>120</v>
      </c>
      <c r="C360" s="9" t="s">
        <v>5</v>
      </c>
      <c r="D360" s="9" t="s">
        <v>42</v>
      </c>
      <c r="E360" s="9"/>
      <c r="F360" s="9"/>
      <c r="G360" s="16">
        <f aca="true" t="shared" si="61" ref="G360:G365">G361</f>
        <v>984316</v>
      </c>
      <c r="H360" s="16">
        <f aca="true" t="shared" si="62" ref="H360:I365">H361</f>
        <v>866100</v>
      </c>
      <c r="I360" s="16">
        <f t="shared" si="62"/>
        <v>848800</v>
      </c>
    </row>
    <row r="361" spans="1:9" ht="15.75">
      <c r="A361" s="9" t="s">
        <v>412</v>
      </c>
      <c r="B361" s="10" t="s">
        <v>69</v>
      </c>
      <c r="C361" s="9" t="s">
        <v>5</v>
      </c>
      <c r="D361" s="9" t="s">
        <v>60</v>
      </c>
      <c r="E361" s="9"/>
      <c r="F361" s="9"/>
      <c r="G361" s="16">
        <f t="shared" si="61"/>
        <v>984316</v>
      </c>
      <c r="H361" s="16">
        <f t="shared" si="62"/>
        <v>866100</v>
      </c>
      <c r="I361" s="16">
        <f t="shared" si="62"/>
        <v>848800</v>
      </c>
    </row>
    <row r="362" spans="1:9" ht="31.5">
      <c r="A362" s="9" t="s">
        <v>413</v>
      </c>
      <c r="B362" s="10" t="s">
        <v>786</v>
      </c>
      <c r="C362" s="9" t="s">
        <v>5</v>
      </c>
      <c r="D362" s="9" t="s">
        <v>60</v>
      </c>
      <c r="E362" s="9" t="s">
        <v>630</v>
      </c>
      <c r="F362" s="9"/>
      <c r="G362" s="16">
        <f t="shared" si="61"/>
        <v>984316</v>
      </c>
      <c r="H362" s="16">
        <f t="shared" si="62"/>
        <v>866100</v>
      </c>
      <c r="I362" s="16">
        <f t="shared" si="62"/>
        <v>848800</v>
      </c>
    </row>
    <row r="363" spans="1:9" ht="31.5">
      <c r="A363" s="9" t="s">
        <v>414</v>
      </c>
      <c r="B363" s="10" t="s">
        <v>688</v>
      </c>
      <c r="C363" s="9" t="s">
        <v>5</v>
      </c>
      <c r="D363" s="9" t="s">
        <v>60</v>
      </c>
      <c r="E363" s="9" t="s">
        <v>631</v>
      </c>
      <c r="F363" s="9"/>
      <c r="G363" s="16">
        <f t="shared" si="61"/>
        <v>984316</v>
      </c>
      <c r="H363" s="16">
        <f t="shared" si="62"/>
        <v>866100</v>
      </c>
      <c r="I363" s="16">
        <f t="shared" si="62"/>
        <v>848800</v>
      </c>
    </row>
    <row r="364" spans="1:9" ht="94.5">
      <c r="A364" s="9" t="s">
        <v>415</v>
      </c>
      <c r="B364" s="10" t="s">
        <v>852</v>
      </c>
      <c r="C364" s="9" t="s">
        <v>5</v>
      </c>
      <c r="D364" s="9" t="s">
        <v>60</v>
      </c>
      <c r="E364" s="9" t="s">
        <v>632</v>
      </c>
      <c r="F364" s="9"/>
      <c r="G364" s="16">
        <f t="shared" si="61"/>
        <v>984316</v>
      </c>
      <c r="H364" s="16">
        <f t="shared" si="62"/>
        <v>866100</v>
      </c>
      <c r="I364" s="16">
        <f t="shared" si="62"/>
        <v>848800</v>
      </c>
    </row>
    <row r="365" spans="1:9" ht="31.5">
      <c r="A365" s="9" t="s">
        <v>416</v>
      </c>
      <c r="B365" s="10" t="s">
        <v>166</v>
      </c>
      <c r="C365" s="9" t="s">
        <v>5</v>
      </c>
      <c r="D365" s="9" t="s">
        <v>60</v>
      </c>
      <c r="E365" s="9" t="s">
        <v>632</v>
      </c>
      <c r="F365" s="9" t="s">
        <v>167</v>
      </c>
      <c r="G365" s="16">
        <f t="shared" si="61"/>
        <v>984316</v>
      </c>
      <c r="H365" s="16">
        <f t="shared" si="62"/>
        <v>866100</v>
      </c>
      <c r="I365" s="16">
        <f t="shared" si="62"/>
        <v>848800</v>
      </c>
    </row>
    <row r="366" spans="1:9" ht="15.75">
      <c r="A366" s="9" t="s">
        <v>417</v>
      </c>
      <c r="B366" s="10" t="s">
        <v>117</v>
      </c>
      <c r="C366" s="9" t="s">
        <v>5</v>
      </c>
      <c r="D366" s="9" t="s">
        <v>60</v>
      </c>
      <c r="E366" s="9" t="s">
        <v>632</v>
      </c>
      <c r="F366" s="9" t="s">
        <v>118</v>
      </c>
      <c r="G366" s="16">
        <v>984316</v>
      </c>
      <c r="H366" s="16">
        <v>866100</v>
      </c>
      <c r="I366" s="16">
        <v>848800</v>
      </c>
    </row>
    <row r="367" spans="1:9" ht="31.5">
      <c r="A367" s="9" t="s">
        <v>418</v>
      </c>
      <c r="B367" s="22" t="s">
        <v>807</v>
      </c>
      <c r="C367" s="19" t="s">
        <v>558</v>
      </c>
      <c r="D367" s="19"/>
      <c r="E367" s="19"/>
      <c r="F367" s="19"/>
      <c r="G367" s="20">
        <f>G369+G375+G388</f>
        <v>149219958</v>
      </c>
      <c r="H367" s="20">
        <f>H369+H375+H388</f>
        <v>120867900</v>
      </c>
      <c r="I367" s="20">
        <f>I369+I375+I388</f>
        <v>119070400</v>
      </c>
    </row>
    <row r="368" spans="1:9" ht="15.75">
      <c r="A368" s="9" t="s">
        <v>419</v>
      </c>
      <c r="B368" s="10" t="s">
        <v>169</v>
      </c>
      <c r="C368" s="9" t="s">
        <v>558</v>
      </c>
      <c r="D368" s="9" t="s">
        <v>160</v>
      </c>
      <c r="E368" s="9"/>
      <c r="F368" s="9"/>
      <c r="G368" s="16">
        <f>G369+G375</f>
        <v>10216131</v>
      </c>
      <c r="H368" s="16">
        <f>H369+H375</f>
        <v>9007270</v>
      </c>
      <c r="I368" s="16">
        <f>I369+I375</f>
        <v>8430085</v>
      </c>
    </row>
    <row r="369" spans="1:9" ht="15.75">
      <c r="A369" s="9" t="s">
        <v>420</v>
      </c>
      <c r="B369" s="10" t="s">
        <v>81</v>
      </c>
      <c r="C369" s="9" t="s">
        <v>558</v>
      </c>
      <c r="D369" s="9" t="s">
        <v>80</v>
      </c>
      <c r="E369" s="9"/>
      <c r="F369" s="9"/>
      <c r="G369" s="16">
        <f aca="true" t="shared" si="63" ref="G369:I373">G370</f>
        <v>6811582</v>
      </c>
      <c r="H369" s="16">
        <f t="shared" si="63"/>
        <v>6042904</v>
      </c>
      <c r="I369" s="16">
        <f t="shared" si="63"/>
        <v>5504377</v>
      </c>
    </row>
    <row r="370" spans="1:9" ht="31.5">
      <c r="A370" s="9" t="s">
        <v>421</v>
      </c>
      <c r="B370" s="10" t="s">
        <v>780</v>
      </c>
      <c r="C370" s="9" t="s">
        <v>558</v>
      </c>
      <c r="D370" s="9" t="s">
        <v>80</v>
      </c>
      <c r="E370" s="9" t="s">
        <v>579</v>
      </c>
      <c r="F370" s="9"/>
      <c r="G370" s="16">
        <f t="shared" si="63"/>
        <v>6811582</v>
      </c>
      <c r="H370" s="16">
        <f t="shared" si="63"/>
        <v>6042904</v>
      </c>
      <c r="I370" s="16">
        <f t="shared" si="63"/>
        <v>5504377</v>
      </c>
    </row>
    <row r="371" spans="1:9" ht="31.5">
      <c r="A371" s="9" t="s">
        <v>422</v>
      </c>
      <c r="B371" s="10" t="s">
        <v>664</v>
      </c>
      <c r="C371" s="9" t="s">
        <v>558</v>
      </c>
      <c r="D371" s="9" t="s">
        <v>80</v>
      </c>
      <c r="E371" s="9" t="s">
        <v>605</v>
      </c>
      <c r="F371" s="9"/>
      <c r="G371" s="16">
        <f>G372</f>
        <v>6811582</v>
      </c>
      <c r="H371" s="16">
        <f t="shared" si="63"/>
        <v>6042904</v>
      </c>
      <c r="I371" s="16">
        <f t="shared" si="63"/>
        <v>5504377</v>
      </c>
    </row>
    <row r="372" spans="1:9" ht="94.5">
      <c r="A372" s="9" t="s">
        <v>423</v>
      </c>
      <c r="B372" s="10" t="s">
        <v>864</v>
      </c>
      <c r="C372" s="9" t="s">
        <v>558</v>
      </c>
      <c r="D372" s="9" t="s">
        <v>80</v>
      </c>
      <c r="E372" s="9" t="s">
        <v>618</v>
      </c>
      <c r="F372" s="9"/>
      <c r="G372" s="16">
        <f t="shared" si="63"/>
        <v>6811582</v>
      </c>
      <c r="H372" s="16">
        <f t="shared" si="63"/>
        <v>6042904</v>
      </c>
      <c r="I372" s="16">
        <f t="shared" si="63"/>
        <v>5504377</v>
      </c>
    </row>
    <row r="373" spans="1:9" ht="31.5">
      <c r="A373" s="9" t="s">
        <v>424</v>
      </c>
      <c r="B373" s="10" t="s">
        <v>166</v>
      </c>
      <c r="C373" s="9" t="s">
        <v>558</v>
      </c>
      <c r="D373" s="9" t="s">
        <v>80</v>
      </c>
      <c r="E373" s="9" t="s">
        <v>618</v>
      </c>
      <c r="F373" s="9" t="s">
        <v>167</v>
      </c>
      <c r="G373" s="16">
        <f t="shared" si="63"/>
        <v>6811582</v>
      </c>
      <c r="H373" s="16">
        <f t="shared" si="63"/>
        <v>6042904</v>
      </c>
      <c r="I373" s="16">
        <f t="shared" si="63"/>
        <v>5504377</v>
      </c>
    </row>
    <row r="374" spans="1:9" ht="15.75">
      <c r="A374" s="9" t="s">
        <v>534</v>
      </c>
      <c r="B374" s="10" t="s">
        <v>117</v>
      </c>
      <c r="C374" s="9" t="s">
        <v>558</v>
      </c>
      <c r="D374" s="9" t="s">
        <v>80</v>
      </c>
      <c r="E374" s="9" t="s">
        <v>618</v>
      </c>
      <c r="F374" s="9" t="s">
        <v>118</v>
      </c>
      <c r="G374" s="16">
        <v>6811582</v>
      </c>
      <c r="H374" s="16">
        <v>6042904</v>
      </c>
      <c r="I374" s="16">
        <v>5504377</v>
      </c>
    </row>
    <row r="375" spans="1:9" ht="15.75">
      <c r="A375" s="9" t="s">
        <v>535</v>
      </c>
      <c r="B375" s="10" t="s">
        <v>265</v>
      </c>
      <c r="C375" s="9" t="s">
        <v>558</v>
      </c>
      <c r="D375" s="9" t="s">
        <v>45</v>
      </c>
      <c r="E375" s="9"/>
      <c r="F375" s="9"/>
      <c r="G375" s="16">
        <f>G376</f>
        <v>3404549</v>
      </c>
      <c r="H375" s="16">
        <f>H376</f>
        <v>2964366</v>
      </c>
      <c r="I375" s="16">
        <f>I376</f>
        <v>2925708</v>
      </c>
    </row>
    <row r="376" spans="1:9" ht="31.5">
      <c r="A376" s="9" t="s">
        <v>425</v>
      </c>
      <c r="B376" s="10" t="s">
        <v>830</v>
      </c>
      <c r="C376" s="9" t="s">
        <v>558</v>
      </c>
      <c r="D376" s="9" t="s">
        <v>45</v>
      </c>
      <c r="E376" s="9" t="s">
        <v>595</v>
      </c>
      <c r="F376" s="9"/>
      <c r="G376" s="16">
        <f>G377+G384</f>
        <v>3404549</v>
      </c>
      <c r="H376" s="16">
        <f>H377+H384</f>
        <v>2964366</v>
      </c>
      <c r="I376" s="16">
        <f>I377+I384</f>
        <v>2925708</v>
      </c>
    </row>
    <row r="377" spans="1:9" ht="31.5">
      <c r="A377" s="9" t="s">
        <v>426</v>
      </c>
      <c r="B377" s="10" t="s">
        <v>773</v>
      </c>
      <c r="C377" s="9" t="s">
        <v>558</v>
      </c>
      <c r="D377" s="9" t="s">
        <v>45</v>
      </c>
      <c r="E377" s="9" t="s">
        <v>619</v>
      </c>
      <c r="F377" s="9"/>
      <c r="G377" s="16">
        <f>G378+G381</f>
        <v>2784174</v>
      </c>
      <c r="H377" s="16">
        <f>H378+H381</f>
        <v>2468173</v>
      </c>
      <c r="I377" s="16">
        <f>I378+I381</f>
        <v>2431165</v>
      </c>
    </row>
    <row r="378" spans="1:9" ht="78.75">
      <c r="A378" s="9" t="s">
        <v>427</v>
      </c>
      <c r="B378" s="10" t="s">
        <v>865</v>
      </c>
      <c r="C378" s="9" t="s">
        <v>558</v>
      </c>
      <c r="D378" s="9" t="s">
        <v>45</v>
      </c>
      <c r="E378" s="9" t="s">
        <v>620</v>
      </c>
      <c r="F378" s="9"/>
      <c r="G378" s="16">
        <f aca="true" t="shared" si="64" ref="G378:I379">G379</f>
        <v>2459174</v>
      </c>
      <c r="H378" s="16">
        <f t="shared" si="64"/>
        <v>2180060</v>
      </c>
      <c r="I378" s="16">
        <f t="shared" si="64"/>
        <v>2147373</v>
      </c>
    </row>
    <row r="379" spans="1:9" ht="31.5">
      <c r="A379" s="9" t="s">
        <v>874</v>
      </c>
      <c r="B379" s="10" t="s">
        <v>166</v>
      </c>
      <c r="C379" s="9" t="s">
        <v>558</v>
      </c>
      <c r="D379" s="9" t="s">
        <v>45</v>
      </c>
      <c r="E379" s="9" t="s">
        <v>620</v>
      </c>
      <c r="F379" s="9" t="s">
        <v>167</v>
      </c>
      <c r="G379" s="16">
        <f t="shared" si="64"/>
        <v>2459174</v>
      </c>
      <c r="H379" s="16">
        <f t="shared" si="64"/>
        <v>2180060</v>
      </c>
      <c r="I379" s="16">
        <f t="shared" si="64"/>
        <v>2147373</v>
      </c>
    </row>
    <row r="380" spans="1:9" ht="15.75">
      <c r="A380" s="9" t="s">
        <v>875</v>
      </c>
      <c r="B380" s="10" t="s">
        <v>117</v>
      </c>
      <c r="C380" s="9" t="s">
        <v>558</v>
      </c>
      <c r="D380" s="9" t="s">
        <v>45</v>
      </c>
      <c r="E380" s="9" t="s">
        <v>620</v>
      </c>
      <c r="F380" s="9" t="s">
        <v>118</v>
      </c>
      <c r="G380" s="16">
        <v>2459174</v>
      </c>
      <c r="H380" s="16">
        <v>2180060</v>
      </c>
      <c r="I380" s="16">
        <v>2147373</v>
      </c>
    </row>
    <row r="381" spans="1:9" ht="78.75">
      <c r="A381" s="9" t="s">
        <v>876</v>
      </c>
      <c r="B381" s="10" t="s">
        <v>831</v>
      </c>
      <c r="C381" s="9" t="s">
        <v>558</v>
      </c>
      <c r="D381" s="9" t="s">
        <v>45</v>
      </c>
      <c r="E381" s="9" t="s">
        <v>544</v>
      </c>
      <c r="F381" s="9"/>
      <c r="G381" s="16">
        <f aca="true" t="shared" si="65" ref="G381:I382">G382</f>
        <v>325000</v>
      </c>
      <c r="H381" s="16">
        <f t="shared" si="65"/>
        <v>288113</v>
      </c>
      <c r="I381" s="16">
        <f t="shared" si="65"/>
        <v>283792</v>
      </c>
    </row>
    <row r="382" spans="1:9" ht="31.5">
      <c r="A382" s="9" t="s">
        <v>428</v>
      </c>
      <c r="B382" s="10" t="s">
        <v>166</v>
      </c>
      <c r="C382" s="9" t="s">
        <v>558</v>
      </c>
      <c r="D382" s="9" t="s">
        <v>45</v>
      </c>
      <c r="E382" s="9" t="s">
        <v>544</v>
      </c>
      <c r="F382" s="9" t="s">
        <v>167</v>
      </c>
      <c r="G382" s="16">
        <f t="shared" si="65"/>
        <v>325000</v>
      </c>
      <c r="H382" s="16">
        <f t="shared" si="65"/>
        <v>288113</v>
      </c>
      <c r="I382" s="16">
        <f t="shared" si="65"/>
        <v>283792</v>
      </c>
    </row>
    <row r="383" spans="1:9" ht="15.75">
      <c r="A383" s="9" t="s">
        <v>429</v>
      </c>
      <c r="B383" s="10" t="s">
        <v>117</v>
      </c>
      <c r="C383" s="9" t="s">
        <v>558</v>
      </c>
      <c r="D383" s="9" t="s">
        <v>45</v>
      </c>
      <c r="E383" s="9" t="s">
        <v>544</v>
      </c>
      <c r="F383" s="9" t="s">
        <v>118</v>
      </c>
      <c r="G383" s="16">
        <v>325000</v>
      </c>
      <c r="H383" s="16">
        <v>288113</v>
      </c>
      <c r="I383" s="16">
        <v>283792</v>
      </c>
    </row>
    <row r="384" spans="1:9" ht="31.5">
      <c r="A384" s="9" t="s">
        <v>536</v>
      </c>
      <c r="B384" s="10" t="s">
        <v>832</v>
      </c>
      <c r="C384" s="9" t="s">
        <v>558</v>
      </c>
      <c r="D384" s="9" t="s">
        <v>45</v>
      </c>
      <c r="E384" s="9" t="s">
        <v>621</v>
      </c>
      <c r="F384" s="9"/>
      <c r="G384" s="16">
        <f>G385</f>
        <v>620375</v>
      </c>
      <c r="H384" s="16">
        <f>H385</f>
        <v>496193</v>
      </c>
      <c r="I384" s="16">
        <f>I385</f>
        <v>494543</v>
      </c>
    </row>
    <row r="385" spans="1:9" ht="78.75">
      <c r="A385" s="9" t="s">
        <v>537</v>
      </c>
      <c r="B385" s="10" t="s">
        <v>851</v>
      </c>
      <c r="C385" s="9" t="s">
        <v>558</v>
      </c>
      <c r="D385" s="9" t="s">
        <v>45</v>
      </c>
      <c r="E385" s="9" t="s">
        <v>560</v>
      </c>
      <c r="F385" s="9"/>
      <c r="G385" s="16">
        <f aca="true" t="shared" si="66" ref="G385:I386">G386</f>
        <v>620375</v>
      </c>
      <c r="H385" s="16">
        <f t="shared" si="66"/>
        <v>496193</v>
      </c>
      <c r="I385" s="16">
        <f t="shared" si="66"/>
        <v>494543</v>
      </c>
    </row>
    <row r="386" spans="1:9" ht="31.5">
      <c r="A386" s="9" t="s">
        <v>538</v>
      </c>
      <c r="B386" s="10" t="s">
        <v>166</v>
      </c>
      <c r="C386" s="9" t="s">
        <v>558</v>
      </c>
      <c r="D386" s="9" t="s">
        <v>45</v>
      </c>
      <c r="E386" s="9" t="s">
        <v>560</v>
      </c>
      <c r="F386" s="9" t="s">
        <v>167</v>
      </c>
      <c r="G386" s="16">
        <f t="shared" si="66"/>
        <v>620375</v>
      </c>
      <c r="H386" s="16">
        <f t="shared" si="66"/>
        <v>496193</v>
      </c>
      <c r="I386" s="16">
        <f t="shared" si="66"/>
        <v>494543</v>
      </c>
    </row>
    <row r="387" spans="1:9" ht="15.75">
      <c r="A387" s="9" t="s">
        <v>430</v>
      </c>
      <c r="B387" s="10" t="s">
        <v>117</v>
      </c>
      <c r="C387" s="9" t="s">
        <v>558</v>
      </c>
      <c r="D387" s="9" t="s">
        <v>45</v>
      </c>
      <c r="E387" s="9" t="s">
        <v>560</v>
      </c>
      <c r="F387" s="9" t="s">
        <v>118</v>
      </c>
      <c r="G387" s="16">
        <v>620375</v>
      </c>
      <c r="H387" s="16">
        <v>496193</v>
      </c>
      <c r="I387" s="16">
        <v>494543</v>
      </c>
    </row>
    <row r="388" spans="1:9" ht="15.75">
      <c r="A388" s="9" t="s">
        <v>431</v>
      </c>
      <c r="B388" s="10" t="s">
        <v>7</v>
      </c>
      <c r="C388" s="9" t="s">
        <v>558</v>
      </c>
      <c r="D388" s="9" t="s">
        <v>122</v>
      </c>
      <c r="E388" s="9"/>
      <c r="F388" s="9"/>
      <c r="G388" s="16">
        <f>G389+G411</f>
        <v>139003827</v>
      </c>
      <c r="H388" s="16">
        <f>H389+H411</f>
        <v>111860630</v>
      </c>
      <c r="I388" s="16">
        <f>I389+I411</f>
        <v>110640315</v>
      </c>
    </row>
    <row r="389" spans="1:9" ht="15.75">
      <c r="A389" s="9" t="s">
        <v>432</v>
      </c>
      <c r="B389" s="10" t="s">
        <v>36</v>
      </c>
      <c r="C389" s="9" t="s">
        <v>558</v>
      </c>
      <c r="D389" s="9" t="s">
        <v>123</v>
      </c>
      <c r="E389" s="9"/>
      <c r="F389" s="9"/>
      <c r="G389" s="16">
        <f>G390</f>
        <v>103743376</v>
      </c>
      <c r="H389" s="16">
        <f>H390</f>
        <v>80783430</v>
      </c>
      <c r="I389" s="16">
        <f>I390</f>
        <v>80033314</v>
      </c>
    </row>
    <row r="390" spans="1:9" ht="31.5">
      <c r="A390" s="9" t="s">
        <v>433</v>
      </c>
      <c r="B390" s="10" t="s">
        <v>815</v>
      </c>
      <c r="C390" s="9" t="s">
        <v>558</v>
      </c>
      <c r="D390" s="9" t="s">
        <v>123</v>
      </c>
      <c r="E390" s="9" t="s">
        <v>601</v>
      </c>
      <c r="F390" s="9"/>
      <c r="G390" s="16">
        <f>G391+G407</f>
        <v>103743376</v>
      </c>
      <c r="H390" s="16">
        <f>H391+H407</f>
        <v>80783430</v>
      </c>
      <c r="I390" s="16">
        <f>I391+I407</f>
        <v>80033314</v>
      </c>
    </row>
    <row r="391" spans="1:9" ht="31.5">
      <c r="A391" s="9" t="s">
        <v>434</v>
      </c>
      <c r="B391" s="10" t="s">
        <v>559</v>
      </c>
      <c r="C391" s="9" t="s">
        <v>558</v>
      </c>
      <c r="D391" s="9" t="s">
        <v>123</v>
      </c>
      <c r="E391" s="9" t="s">
        <v>622</v>
      </c>
      <c r="F391" s="9"/>
      <c r="G391" s="16">
        <f>G392+G395+G401+G398+G404</f>
        <v>43202841</v>
      </c>
      <c r="H391" s="16">
        <f>H392+H395+H401+H398</f>
        <v>28991483</v>
      </c>
      <c r="I391" s="16">
        <f>I392+I395+I401+I398</f>
        <v>28720962</v>
      </c>
    </row>
    <row r="392" spans="1:9" ht="92.25" customHeight="1">
      <c r="A392" s="9" t="s">
        <v>435</v>
      </c>
      <c r="B392" s="10" t="s">
        <v>863</v>
      </c>
      <c r="C392" s="9" t="s">
        <v>558</v>
      </c>
      <c r="D392" s="9" t="s">
        <v>123</v>
      </c>
      <c r="E392" s="9" t="s">
        <v>623</v>
      </c>
      <c r="F392" s="9"/>
      <c r="G392" s="16">
        <f aca="true" t="shared" si="67" ref="G392:I393">G393</f>
        <v>2394489</v>
      </c>
      <c r="H392" s="16">
        <f t="shared" si="67"/>
        <v>2016300</v>
      </c>
      <c r="I392" s="16">
        <f t="shared" si="67"/>
        <v>1986068</v>
      </c>
    </row>
    <row r="393" spans="1:9" ht="31.5">
      <c r="A393" s="9" t="s">
        <v>436</v>
      </c>
      <c r="B393" s="10" t="s">
        <v>166</v>
      </c>
      <c r="C393" s="9" t="s">
        <v>558</v>
      </c>
      <c r="D393" s="9" t="s">
        <v>123</v>
      </c>
      <c r="E393" s="9" t="s">
        <v>623</v>
      </c>
      <c r="F393" s="9" t="s">
        <v>167</v>
      </c>
      <c r="G393" s="16">
        <f t="shared" si="67"/>
        <v>2394489</v>
      </c>
      <c r="H393" s="16">
        <f t="shared" si="67"/>
        <v>2016300</v>
      </c>
      <c r="I393" s="16">
        <f t="shared" si="67"/>
        <v>1986068</v>
      </c>
    </row>
    <row r="394" spans="1:9" ht="15.75">
      <c r="A394" s="9" t="s">
        <v>437</v>
      </c>
      <c r="B394" s="10" t="s">
        <v>117</v>
      </c>
      <c r="C394" s="9" t="s">
        <v>558</v>
      </c>
      <c r="D394" s="9" t="s">
        <v>123</v>
      </c>
      <c r="E394" s="9" t="s">
        <v>623</v>
      </c>
      <c r="F394" s="9" t="s">
        <v>118</v>
      </c>
      <c r="G394" s="16">
        <v>2394489</v>
      </c>
      <c r="H394" s="16">
        <v>2016300</v>
      </c>
      <c r="I394" s="16">
        <v>1986068</v>
      </c>
    </row>
    <row r="395" spans="1:9" ht="78.75">
      <c r="A395" s="9" t="s">
        <v>438</v>
      </c>
      <c r="B395" s="10" t="s">
        <v>866</v>
      </c>
      <c r="C395" s="9" t="s">
        <v>558</v>
      </c>
      <c r="D395" s="9" t="s">
        <v>123</v>
      </c>
      <c r="E395" s="9" t="s">
        <v>624</v>
      </c>
      <c r="F395" s="9"/>
      <c r="G395" s="16">
        <f aca="true" t="shared" si="68" ref="G395:I396">G396</f>
        <v>29820021</v>
      </c>
      <c r="H395" s="16">
        <f t="shared" si="68"/>
        <v>25990208</v>
      </c>
      <c r="I395" s="16">
        <f t="shared" si="68"/>
        <v>25764225</v>
      </c>
    </row>
    <row r="396" spans="1:9" ht="31.5">
      <c r="A396" s="9" t="s">
        <v>439</v>
      </c>
      <c r="B396" s="10" t="s">
        <v>166</v>
      </c>
      <c r="C396" s="9" t="s">
        <v>558</v>
      </c>
      <c r="D396" s="9" t="s">
        <v>123</v>
      </c>
      <c r="E396" s="9" t="s">
        <v>624</v>
      </c>
      <c r="F396" s="9" t="s">
        <v>167</v>
      </c>
      <c r="G396" s="16">
        <f t="shared" si="68"/>
        <v>29820021</v>
      </c>
      <c r="H396" s="16">
        <f t="shared" si="68"/>
        <v>25990208</v>
      </c>
      <c r="I396" s="16">
        <f t="shared" si="68"/>
        <v>25764225</v>
      </c>
    </row>
    <row r="397" spans="1:9" ht="15.75">
      <c r="A397" s="9" t="s">
        <v>440</v>
      </c>
      <c r="B397" s="10" t="s">
        <v>117</v>
      </c>
      <c r="C397" s="9" t="s">
        <v>558</v>
      </c>
      <c r="D397" s="9" t="s">
        <v>123</v>
      </c>
      <c r="E397" s="9" t="s">
        <v>624</v>
      </c>
      <c r="F397" s="9" t="s">
        <v>118</v>
      </c>
      <c r="G397" s="16">
        <v>29820021</v>
      </c>
      <c r="H397" s="16">
        <v>25990208</v>
      </c>
      <c r="I397" s="16">
        <v>25764225</v>
      </c>
    </row>
    <row r="398" spans="1:9" ht="94.5">
      <c r="A398" s="9" t="s">
        <v>441</v>
      </c>
      <c r="B398" s="10" t="s">
        <v>942</v>
      </c>
      <c r="C398" s="9" t="s">
        <v>558</v>
      </c>
      <c r="D398" s="9" t="s">
        <v>123</v>
      </c>
      <c r="E398" s="9" t="s">
        <v>932</v>
      </c>
      <c r="F398" s="9"/>
      <c r="G398" s="16">
        <f aca="true" t="shared" si="69" ref="G398:I399">G399</f>
        <v>408081</v>
      </c>
      <c r="H398" s="16">
        <f t="shared" si="69"/>
        <v>408700</v>
      </c>
      <c r="I398" s="16">
        <f t="shared" si="69"/>
        <v>408604</v>
      </c>
    </row>
    <row r="399" spans="1:9" ht="31.5">
      <c r="A399" s="9" t="s">
        <v>442</v>
      </c>
      <c r="B399" s="10" t="s">
        <v>166</v>
      </c>
      <c r="C399" s="9" t="s">
        <v>558</v>
      </c>
      <c r="D399" s="9" t="s">
        <v>123</v>
      </c>
      <c r="E399" s="9" t="s">
        <v>932</v>
      </c>
      <c r="F399" s="9" t="s">
        <v>167</v>
      </c>
      <c r="G399" s="16">
        <f t="shared" si="69"/>
        <v>408081</v>
      </c>
      <c r="H399" s="16">
        <f t="shared" si="69"/>
        <v>408700</v>
      </c>
      <c r="I399" s="16">
        <f t="shared" si="69"/>
        <v>408604</v>
      </c>
    </row>
    <row r="400" spans="1:9" ht="15.75">
      <c r="A400" s="9" t="s">
        <v>539</v>
      </c>
      <c r="B400" s="10" t="s">
        <v>117</v>
      </c>
      <c r="C400" s="9" t="s">
        <v>558</v>
      </c>
      <c r="D400" s="9" t="s">
        <v>123</v>
      </c>
      <c r="E400" s="9" t="s">
        <v>932</v>
      </c>
      <c r="F400" s="9" t="s">
        <v>118</v>
      </c>
      <c r="G400" s="16">
        <v>408081</v>
      </c>
      <c r="H400" s="16">
        <v>408700</v>
      </c>
      <c r="I400" s="16">
        <v>408604</v>
      </c>
    </row>
    <row r="401" spans="1:9" ht="63">
      <c r="A401" s="9" t="s">
        <v>540</v>
      </c>
      <c r="B401" s="10" t="s">
        <v>833</v>
      </c>
      <c r="C401" s="9" t="s">
        <v>558</v>
      </c>
      <c r="D401" s="9" t="s">
        <v>123</v>
      </c>
      <c r="E401" s="9" t="s">
        <v>715</v>
      </c>
      <c r="F401" s="9"/>
      <c r="G401" s="16">
        <f aca="true" t="shared" si="70" ref="G401:I402">G402</f>
        <v>580250</v>
      </c>
      <c r="H401" s="16">
        <f t="shared" si="70"/>
        <v>576275</v>
      </c>
      <c r="I401" s="16">
        <f t="shared" si="70"/>
        <v>562065</v>
      </c>
    </row>
    <row r="402" spans="1:9" ht="31.5">
      <c r="A402" s="9" t="s">
        <v>541</v>
      </c>
      <c r="B402" s="10" t="s">
        <v>166</v>
      </c>
      <c r="C402" s="9" t="s">
        <v>558</v>
      </c>
      <c r="D402" s="9" t="s">
        <v>123</v>
      </c>
      <c r="E402" s="9" t="s">
        <v>715</v>
      </c>
      <c r="F402" s="9" t="s">
        <v>167</v>
      </c>
      <c r="G402" s="16">
        <f t="shared" si="70"/>
        <v>580250</v>
      </c>
      <c r="H402" s="16">
        <f t="shared" si="70"/>
        <v>576275</v>
      </c>
      <c r="I402" s="16">
        <f t="shared" si="70"/>
        <v>562065</v>
      </c>
    </row>
    <row r="403" spans="1:9" ht="15.75">
      <c r="A403" s="9" t="s">
        <v>443</v>
      </c>
      <c r="B403" s="10" t="s">
        <v>117</v>
      </c>
      <c r="C403" s="9" t="s">
        <v>558</v>
      </c>
      <c r="D403" s="9" t="s">
        <v>123</v>
      </c>
      <c r="E403" s="9" t="s">
        <v>715</v>
      </c>
      <c r="F403" s="9" t="s">
        <v>118</v>
      </c>
      <c r="G403" s="16">
        <v>580250</v>
      </c>
      <c r="H403" s="16">
        <v>576275</v>
      </c>
      <c r="I403" s="16">
        <v>562065</v>
      </c>
    </row>
    <row r="404" spans="1:9" ht="44.25" customHeight="1">
      <c r="A404" s="9" t="s">
        <v>444</v>
      </c>
      <c r="B404" s="10" t="s">
        <v>996</v>
      </c>
      <c r="C404" s="9" t="s">
        <v>558</v>
      </c>
      <c r="D404" s="9" t="s">
        <v>123</v>
      </c>
      <c r="E404" s="9" t="s">
        <v>979</v>
      </c>
      <c r="F404" s="9"/>
      <c r="G404" s="16">
        <f aca="true" t="shared" si="71" ref="G404:I405">G405</f>
        <v>10000000</v>
      </c>
      <c r="H404" s="16">
        <f t="shared" si="71"/>
        <v>0</v>
      </c>
      <c r="I404" s="16">
        <f t="shared" si="71"/>
        <v>0</v>
      </c>
    </row>
    <row r="405" spans="1:9" ht="31.5">
      <c r="A405" s="9" t="s">
        <v>445</v>
      </c>
      <c r="B405" s="10" t="s">
        <v>166</v>
      </c>
      <c r="C405" s="9" t="s">
        <v>558</v>
      </c>
      <c r="D405" s="9" t="s">
        <v>123</v>
      </c>
      <c r="E405" s="9" t="s">
        <v>979</v>
      </c>
      <c r="F405" s="9" t="s">
        <v>167</v>
      </c>
      <c r="G405" s="16">
        <f t="shared" si="71"/>
        <v>10000000</v>
      </c>
      <c r="H405" s="16">
        <f t="shared" si="71"/>
        <v>0</v>
      </c>
      <c r="I405" s="16">
        <f t="shared" si="71"/>
        <v>0</v>
      </c>
    </row>
    <row r="406" spans="1:9" ht="15.75">
      <c r="A406" s="9" t="s">
        <v>446</v>
      </c>
      <c r="B406" s="10" t="s">
        <v>117</v>
      </c>
      <c r="C406" s="9" t="s">
        <v>558</v>
      </c>
      <c r="D406" s="9" t="s">
        <v>123</v>
      </c>
      <c r="E406" s="9" t="s">
        <v>979</v>
      </c>
      <c r="F406" s="9" t="s">
        <v>118</v>
      </c>
      <c r="G406" s="16">
        <v>10000000</v>
      </c>
      <c r="H406" s="16">
        <v>0</v>
      </c>
      <c r="I406" s="16">
        <v>0</v>
      </c>
    </row>
    <row r="407" spans="1:9" ht="31.5">
      <c r="A407" s="9" t="s">
        <v>447</v>
      </c>
      <c r="B407" s="10" t="s">
        <v>834</v>
      </c>
      <c r="C407" s="9" t="s">
        <v>558</v>
      </c>
      <c r="D407" s="9" t="s">
        <v>123</v>
      </c>
      <c r="E407" s="9" t="s">
        <v>625</v>
      </c>
      <c r="F407" s="9"/>
      <c r="G407" s="16">
        <f>G408</f>
        <v>60540535</v>
      </c>
      <c r="H407" s="16">
        <f aca="true" t="shared" si="72" ref="G407:I409">H408</f>
        <v>51791947</v>
      </c>
      <c r="I407" s="16">
        <f t="shared" si="72"/>
        <v>51312352</v>
      </c>
    </row>
    <row r="408" spans="1:9" ht="78.75">
      <c r="A408" s="9" t="s">
        <v>448</v>
      </c>
      <c r="B408" s="10" t="s">
        <v>867</v>
      </c>
      <c r="C408" s="9" t="s">
        <v>558</v>
      </c>
      <c r="D408" s="9" t="s">
        <v>123</v>
      </c>
      <c r="E408" s="9" t="s">
        <v>627</v>
      </c>
      <c r="F408" s="9"/>
      <c r="G408" s="16">
        <f t="shared" si="72"/>
        <v>60540535</v>
      </c>
      <c r="H408" s="16">
        <f t="shared" si="72"/>
        <v>51791947</v>
      </c>
      <c r="I408" s="16">
        <f t="shared" si="72"/>
        <v>51312352</v>
      </c>
    </row>
    <row r="409" spans="1:9" ht="31.5">
      <c r="A409" s="9" t="s">
        <v>449</v>
      </c>
      <c r="B409" s="10" t="s">
        <v>166</v>
      </c>
      <c r="C409" s="9" t="s">
        <v>558</v>
      </c>
      <c r="D409" s="9" t="s">
        <v>123</v>
      </c>
      <c r="E409" s="9" t="s">
        <v>627</v>
      </c>
      <c r="F409" s="9" t="s">
        <v>167</v>
      </c>
      <c r="G409" s="16">
        <f t="shared" si="72"/>
        <v>60540535</v>
      </c>
      <c r="H409" s="16">
        <f t="shared" si="72"/>
        <v>51791947</v>
      </c>
      <c r="I409" s="16">
        <f t="shared" si="72"/>
        <v>51312352</v>
      </c>
    </row>
    <row r="410" spans="1:9" ht="15.75">
      <c r="A410" s="9" t="s">
        <v>450</v>
      </c>
      <c r="B410" s="10" t="s">
        <v>117</v>
      </c>
      <c r="C410" s="9" t="s">
        <v>558</v>
      </c>
      <c r="D410" s="9" t="s">
        <v>123</v>
      </c>
      <c r="E410" s="9" t="s">
        <v>627</v>
      </c>
      <c r="F410" s="9" t="s">
        <v>118</v>
      </c>
      <c r="G410" s="16">
        <v>60540535</v>
      </c>
      <c r="H410" s="16">
        <v>51791947</v>
      </c>
      <c r="I410" s="16">
        <v>51312352</v>
      </c>
    </row>
    <row r="411" spans="1:9" ht="15.75">
      <c r="A411" s="9" t="s">
        <v>451</v>
      </c>
      <c r="B411" s="10" t="s">
        <v>119</v>
      </c>
      <c r="C411" s="9" t="s">
        <v>558</v>
      </c>
      <c r="D411" s="9" t="s">
        <v>51</v>
      </c>
      <c r="E411" s="9"/>
      <c r="F411" s="9"/>
      <c r="G411" s="16">
        <f aca="true" t="shared" si="73" ref="G411:I412">G412</f>
        <v>35260451</v>
      </c>
      <c r="H411" s="16">
        <f t="shared" si="73"/>
        <v>31077200</v>
      </c>
      <c r="I411" s="16">
        <f t="shared" si="73"/>
        <v>30607001</v>
      </c>
    </row>
    <row r="412" spans="1:9" ht="31.5">
      <c r="A412" s="9" t="s">
        <v>452</v>
      </c>
      <c r="B412" s="10" t="s">
        <v>815</v>
      </c>
      <c r="C412" s="9" t="s">
        <v>558</v>
      </c>
      <c r="D412" s="9" t="s">
        <v>51</v>
      </c>
      <c r="E412" s="9" t="s">
        <v>601</v>
      </c>
      <c r="F412" s="9"/>
      <c r="G412" s="16">
        <f t="shared" si="73"/>
        <v>35260451</v>
      </c>
      <c r="H412" s="16">
        <f t="shared" si="73"/>
        <v>31077200</v>
      </c>
      <c r="I412" s="16">
        <f t="shared" si="73"/>
        <v>30607001</v>
      </c>
    </row>
    <row r="413" spans="1:9" ht="47.25">
      <c r="A413" s="9" t="s">
        <v>453</v>
      </c>
      <c r="B413" s="10" t="s">
        <v>626</v>
      </c>
      <c r="C413" s="9" t="s">
        <v>558</v>
      </c>
      <c r="D413" s="9" t="s">
        <v>51</v>
      </c>
      <c r="E413" s="9" t="s">
        <v>628</v>
      </c>
      <c r="F413" s="9"/>
      <c r="G413" s="16">
        <f>G421+G414</f>
        <v>35260451</v>
      </c>
      <c r="H413" s="16">
        <f>H421+H414</f>
        <v>31077200</v>
      </c>
      <c r="I413" s="16">
        <f>I421+I414</f>
        <v>30607001</v>
      </c>
    </row>
    <row r="414" spans="1:9" ht="94.5">
      <c r="A414" s="9" t="s">
        <v>454</v>
      </c>
      <c r="B414" s="10" t="s">
        <v>868</v>
      </c>
      <c r="C414" s="9" t="s">
        <v>558</v>
      </c>
      <c r="D414" s="9" t="s">
        <v>51</v>
      </c>
      <c r="E414" s="9" t="s">
        <v>629</v>
      </c>
      <c r="F414" s="9"/>
      <c r="G414" s="16">
        <f>G415+G417+G419</f>
        <v>7063522</v>
      </c>
      <c r="H414" s="16">
        <f>H415+H417</f>
        <v>6128839</v>
      </c>
      <c r="I414" s="16">
        <f>I415+I417</f>
        <v>6036952</v>
      </c>
    </row>
    <row r="415" spans="1:9" ht="78.75">
      <c r="A415" s="9" t="s">
        <v>455</v>
      </c>
      <c r="B415" s="10" t="s">
        <v>91</v>
      </c>
      <c r="C415" s="9" t="s">
        <v>558</v>
      </c>
      <c r="D415" s="9" t="s">
        <v>51</v>
      </c>
      <c r="E415" s="9" t="s">
        <v>629</v>
      </c>
      <c r="F415" s="9" t="s">
        <v>92</v>
      </c>
      <c r="G415" s="16">
        <f>G416</f>
        <v>6353900</v>
      </c>
      <c r="H415" s="16">
        <f>H416</f>
        <v>5632733</v>
      </c>
      <c r="I415" s="16">
        <f>I416</f>
        <v>5548288</v>
      </c>
    </row>
    <row r="416" spans="1:9" ht="15.75">
      <c r="A416" s="9" t="s">
        <v>8</v>
      </c>
      <c r="B416" s="10" t="s">
        <v>168</v>
      </c>
      <c r="C416" s="9" t="s">
        <v>558</v>
      </c>
      <c r="D416" s="9" t="s">
        <v>51</v>
      </c>
      <c r="E416" s="9" t="s">
        <v>629</v>
      </c>
      <c r="F416" s="9" t="s">
        <v>171</v>
      </c>
      <c r="G416" s="16">
        <v>6353900</v>
      </c>
      <c r="H416" s="16">
        <v>5632733</v>
      </c>
      <c r="I416" s="16">
        <v>5548288</v>
      </c>
    </row>
    <row r="417" spans="1:9" ht="31.5">
      <c r="A417" s="9" t="s">
        <v>456</v>
      </c>
      <c r="B417" s="10" t="s">
        <v>268</v>
      </c>
      <c r="C417" s="9" t="s">
        <v>558</v>
      </c>
      <c r="D417" s="9" t="s">
        <v>51</v>
      </c>
      <c r="E417" s="9" t="s">
        <v>629</v>
      </c>
      <c r="F417" s="9" t="s">
        <v>95</v>
      </c>
      <c r="G417" s="16">
        <f>G418</f>
        <v>708622</v>
      </c>
      <c r="H417" s="16">
        <f>H418</f>
        <v>496106</v>
      </c>
      <c r="I417" s="16">
        <f>I418</f>
        <v>488664</v>
      </c>
    </row>
    <row r="418" spans="1:9" ht="31.5">
      <c r="A418" s="9" t="s">
        <v>457</v>
      </c>
      <c r="B418" s="10" t="s">
        <v>96</v>
      </c>
      <c r="C418" s="9" t="s">
        <v>558</v>
      </c>
      <c r="D418" s="9" t="s">
        <v>51</v>
      </c>
      <c r="E418" s="9" t="s">
        <v>629</v>
      </c>
      <c r="F418" s="9" t="s">
        <v>97</v>
      </c>
      <c r="G418" s="16">
        <v>708622</v>
      </c>
      <c r="H418" s="16">
        <v>496106</v>
      </c>
      <c r="I418" s="16">
        <v>488664</v>
      </c>
    </row>
    <row r="419" spans="1:9" ht="15.75">
      <c r="A419" s="9" t="s">
        <v>458</v>
      </c>
      <c r="B419" s="10" t="s">
        <v>100</v>
      </c>
      <c r="C419" s="9" t="s">
        <v>558</v>
      </c>
      <c r="D419" s="9" t="s">
        <v>51</v>
      </c>
      <c r="E419" s="9" t="s">
        <v>629</v>
      </c>
      <c r="F419" s="9" t="s">
        <v>101</v>
      </c>
      <c r="G419" s="16">
        <f>G420</f>
        <v>1000</v>
      </c>
      <c r="H419" s="16">
        <f>H420</f>
        <v>0</v>
      </c>
      <c r="I419" s="16">
        <f>I420</f>
        <v>0</v>
      </c>
    </row>
    <row r="420" spans="1:9" ht="15.75">
      <c r="A420" s="9" t="s">
        <v>459</v>
      </c>
      <c r="B420" s="10" t="s">
        <v>708</v>
      </c>
      <c r="C420" s="9" t="s">
        <v>558</v>
      </c>
      <c r="D420" s="9" t="s">
        <v>51</v>
      </c>
      <c r="E420" s="9" t="s">
        <v>629</v>
      </c>
      <c r="F420" s="9" t="s">
        <v>707</v>
      </c>
      <c r="G420" s="16">
        <v>1000</v>
      </c>
      <c r="H420" s="16">
        <v>0</v>
      </c>
      <c r="I420" s="16">
        <v>0</v>
      </c>
    </row>
    <row r="421" spans="1:9" ht="94.5">
      <c r="A421" s="9" t="s">
        <v>460</v>
      </c>
      <c r="B421" s="10" t="s">
        <v>869</v>
      </c>
      <c r="C421" s="9" t="s">
        <v>558</v>
      </c>
      <c r="D421" s="9" t="s">
        <v>51</v>
      </c>
      <c r="E421" s="9" t="s">
        <v>841</v>
      </c>
      <c r="F421" s="9"/>
      <c r="G421" s="16">
        <f>G422+G424</f>
        <v>28196929</v>
      </c>
      <c r="H421" s="16">
        <f>H422+H424</f>
        <v>24948361</v>
      </c>
      <c r="I421" s="16">
        <f>I422+I424</f>
        <v>24570049</v>
      </c>
    </row>
    <row r="422" spans="1:9" ht="78.75">
      <c r="A422" s="9" t="s">
        <v>461</v>
      </c>
      <c r="B422" s="10" t="s">
        <v>91</v>
      </c>
      <c r="C422" s="9" t="s">
        <v>558</v>
      </c>
      <c r="D422" s="9" t="s">
        <v>51</v>
      </c>
      <c r="E422" s="9" t="s">
        <v>841</v>
      </c>
      <c r="F422" s="9" t="s">
        <v>92</v>
      </c>
      <c r="G422" s="16">
        <f>G423</f>
        <v>28191929</v>
      </c>
      <c r="H422" s="16">
        <f>H423</f>
        <v>24943361</v>
      </c>
      <c r="I422" s="16">
        <f>I423</f>
        <v>24565049</v>
      </c>
    </row>
    <row r="423" spans="1:9" ht="15.75">
      <c r="A423" s="9" t="s">
        <v>462</v>
      </c>
      <c r="B423" s="10" t="s">
        <v>168</v>
      </c>
      <c r="C423" s="9" t="s">
        <v>558</v>
      </c>
      <c r="D423" s="9" t="s">
        <v>51</v>
      </c>
      <c r="E423" s="9" t="s">
        <v>841</v>
      </c>
      <c r="F423" s="9" t="s">
        <v>171</v>
      </c>
      <c r="G423" s="16">
        <v>28191929</v>
      </c>
      <c r="H423" s="16">
        <v>24943361</v>
      </c>
      <c r="I423" s="16">
        <v>24565049</v>
      </c>
    </row>
    <row r="424" spans="1:9" ht="31.5">
      <c r="A424" s="9" t="s">
        <v>463</v>
      </c>
      <c r="B424" s="10" t="s">
        <v>268</v>
      </c>
      <c r="C424" s="9" t="s">
        <v>558</v>
      </c>
      <c r="D424" s="9" t="s">
        <v>51</v>
      </c>
      <c r="E424" s="9" t="s">
        <v>841</v>
      </c>
      <c r="F424" s="9" t="s">
        <v>95</v>
      </c>
      <c r="G424" s="16">
        <f>G425</f>
        <v>5000</v>
      </c>
      <c r="H424" s="16">
        <f>H425</f>
        <v>5000</v>
      </c>
      <c r="I424" s="16">
        <f>I425</f>
        <v>5000</v>
      </c>
    </row>
    <row r="425" spans="1:9" ht="31.5">
      <c r="A425" s="9" t="s">
        <v>464</v>
      </c>
      <c r="B425" s="10" t="s">
        <v>96</v>
      </c>
      <c r="C425" s="9" t="s">
        <v>558</v>
      </c>
      <c r="D425" s="9" t="s">
        <v>51</v>
      </c>
      <c r="E425" s="9" t="s">
        <v>841</v>
      </c>
      <c r="F425" s="9" t="s">
        <v>97</v>
      </c>
      <c r="G425" s="16">
        <v>5000</v>
      </c>
      <c r="H425" s="16">
        <v>5000</v>
      </c>
      <c r="I425" s="16">
        <v>5000</v>
      </c>
    </row>
    <row r="426" spans="1:9" ht="47.25">
      <c r="A426" s="9" t="s">
        <v>465</v>
      </c>
      <c r="B426" s="22" t="s">
        <v>716</v>
      </c>
      <c r="C426" s="19" t="s">
        <v>717</v>
      </c>
      <c r="D426" s="19"/>
      <c r="E426" s="19"/>
      <c r="F426" s="19"/>
      <c r="G426" s="20">
        <f aca="true" t="shared" si="74" ref="G426:I427">G427</f>
        <v>8618756</v>
      </c>
      <c r="H426" s="20">
        <f t="shared" si="74"/>
        <v>7200000</v>
      </c>
      <c r="I426" s="20">
        <f t="shared" si="74"/>
        <v>7092000</v>
      </c>
    </row>
    <row r="427" spans="1:9" ht="15.75">
      <c r="A427" s="9" t="s">
        <v>466</v>
      </c>
      <c r="B427" s="10" t="s">
        <v>120</v>
      </c>
      <c r="C427" s="9" t="s">
        <v>717</v>
      </c>
      <c r="D427" s="9" t="s">
        <v>42</v>
      </c>
      <c r="E427" s="9"/>
      <c r="F427" s="9"/>
      <c r="G427" s="16">
        <f t="shared" si="74"/>
        <v>8618756</v>
      </c>
      <c r="H427" s="16">
        <f t="shared" si="74"/>
        <v>7200000</v>
      </c>
      <c r="I427" s="16">
        <f t="shared" si="74"/>
        <v>7092000</v>
      </c>
    </row>
    <row r="428" spans="1:9" ht="15.75">
      <c r="A428" s="9" t="s">
        <v>467</v>
      </c>
      <c r="B428" s="10" t="s">
        <v>69</v>
      </c>
      <c r="C428" s="9" t="s">
        <v>717</v>
      </c>
      <c r="D428" s="9" t="s">
        <v>60</v>
      </c>
      <c r="E428" s="9"/>
      <c r="F428" s="9"/>
      <c r="G428" s="16">
        <f aca="true" t="shared" si="75" ref="G428:I429">G429</f>
        <v>8618756</v>
      </c>
      <c r="H428" s="16">
        <f t="shared" si="75"/>
        <v>7200000</v>
      </c>
      <c r="I428" s="16">
        <f t="shared" si="75"/>
        <v>7092000</v>
      </c>
    </row>
    <row r="429" spans="1:9" ht="31.5">
      <c r="A429" s="9" t="s">
        <v>468</v>
      </c>
      <c r="B429" s="10" t="s">
        <v>786</v>
      </c>
      <c r="C429" s="9" t="s">
        <v>717</v>
      </c>
      <c r="D429" s="9" t="s">
        <v>60</v>
      </c>
      <c r="E429" s="9" t="s">
        <v>630</v>
      </c>
      <c r="F429" s="9"/>
      <c r="G429" s="16">
        <f t="shared" si="75"/>
        <v>8618756</v>
      </c>
      <c r="H429" s="16">
        <f t="shared" si="75"/>
        <v>7200000</v>
      </c>
      <c r="I429" s="16">
        <f t="shared" si="75"/>
        <v>7092000</v>
      </c>
    </row>
    <row r="430" spans="1:9" ht="31.5">
      <c r="A430" s="9" t="s">
        <v>469</v>
      </c>
      <c r="B430" s="10" t="s">
        <v>688</v>
      </c>
      <c r="C430" s="9" t="s">
        <v>717</v>
      </c>
      <c r="D430" s="9" t="s">
        <v>60</v>
      </c>
      <c r="E430" s="9" t="s">
        <v>631</v>
      </c>
      <c r="F430" s="9"/>
      <c r="G430" s="16">
        <f>G431+G438</f>
        <v>8618756</v>
      </c>
      <c r="H430" s="16">
        <f>H431+H438</f>
        <v>7200000</v>
      </c>
      <c r="I430" s="16">
        <f>I431+I438</f>
        <v>7092000</v>
      </c>
    </row>
    <row r="431" spans="1:9" ht="110.25" customHeight="1">
      <c r="A431" s="9" t="s">
        <v>470</v>
      </c>
      <c r="B431" s="10" t="s">
        <v>853</v>
      </c>
      <c r="C431" s="9" t="s">
        <v>717</v>
      </c>
      <c r="D431" s="9" t="s">
        <v>60</v>
      </c>
      <c r="E431" s="9" t="s">
        <v>794</v>
      </c>
      <c r="F431" s="9"/>
      <c r="G431" s="16">
        <f>G432+G434+G436</f>
        <v>8118456</v>
      </c>
      <c r="H431" s="16">
        <f>H432+H434</f>
        <v>7200000</v>
      </c>
      <c r="I431" s="16">
        <f>I432+I434</f>
        <v>7092000</v>
      </c>
    </row>
    <row r="432" spans="1:9" ht="78.75">
      <c r="A432" s="9" t="s">
        <v>471</v>
      </c>
      <c r="B432" s="10" t="s">
        <v>91</v>
      </c>
      <c r="C432" s="9" t="s">
        <v>717</v>
      </c>
      <c r="D432" s="9" t="s">
        <v>60</v>
      </c>
      <c r="E432" s="9" t="s">
        <v>794</v>
      </c>
      <c r="F432" s="9" t="s">
        <v>92</v>
      </c>
      <c r="G432" s="16">
        <f>G433</f>
        <v>7022743</v>
      </c>
      <c r="H432" s="16">
        <f>H433</f>
        <v>6228190</v>
      </c>
      <c r="I432" s="16">
        <f>I433</f>
        <v>6134787</v>
      </c>
    </row>
    <row r="433" spans="1:9" ht="15.75">
      <c r="A433" s="9" t="s">
        <v>472</v>
      </c>
      <c r="B433" s="10" t="s">
        <v>168</v>
      </c>
      <c r="C433" s="9" t="s">
        <v>717</v>
      </c>
      <c r="D433" s="9" t="s">
        <v>60</v>
      </c>
      <c r="E433" s="9" t="s">
        <v>794</v>
      </c>
      <c r="F433" s="9" t="s">
        <v>171</v>
      </c>
      <c r="G433" s="16">
        <v>7022743</v>
      </c>
      <c r="H433" s="16">
        <v>6228190</v>
      </c>
      <c r="I433" s="16">
        <v>6134787</v>
      </c>
    </row>
    <row r="434" spans="1:9" ht="31.5">
      <c r="A434" s="9" t="s">
        <v>473</v>
      </c>
      <c r="B434" s="10" t="s">
        <v>268</v>
      </c>
      <c r="C434" s="9" t="s">
        <v>717</v>
      </c>
      <c r="D434" s="9" t="s">
        <v>60</v>
      </c>
      <c r="E434" s="9" t="s">
        <v>794</v>
      </c>
      <c r="F434" s="9" t="s">
        <v>95</v>
      </c>
      <c r="G434" s="16">
        <f>G435</f>
        <v>1085713</v>
      </c>
      <c r="H434" s="16">
        <f>H435</f>
        <v>971810</v>
      </c>
      <c r="I434" s="16">
        <f>I435</f>
        <v>957213</v>
      </c>
    </row>
    <row r="435" spans="1:9" ht="31.5">
      <c r="A435" s="9" t="s">
        <v>474</v>
      </c>
      <c r="B435" s="10" t="s">
        <v>96</v>
      </c>
      <c r="C435" s="9" t="s">
        <v>717</v>
      </c>
      <c r="D435" s="9" t="s">
        <v>60</v>
      </c>
      <c r="E435" s="9" t="s">
        <v>794</v>
      </c>
      <c r="F435" s="9" t="s">
        <v>97</v>
      </c>
      <c r="G435" s="16">
        <v>1085713</v>
      </c>
      <c r="H435" s="16">
        <v>971810</v>
      </c>
      <c r="I435" s="16">
        <v>957213</v>
      </c>
    </row>
    <row r="436" spans="1:9" ht="15.75">
      <c r="A436" s="9" t="s">
        <v>475</v>
      </c>
      <c r="B436" s="10" t="s">
        <v>100</v>
      </c>
      <c r="C436" s="9" t="s">
        <v>717</v>
      </c>
      <c r="D436" s="9" t="s">
        <v>60</v>
      </c>
      <c r="E436" s="9" t="s">
        <v>794</v>
      </c>
      <c r="F436" s="9" t="s">
        <v>101</v>
      </c>
      <c r="G436" s="16">
        <f>G437</f>
        <v>10000</v>
      </c>
      <c r="H436" s="16">
        <f>H437</f>
        <v>0</v>
      </c>
      <c r="I436" s="16">
        <f>I437</f>
        <v>0</v>
      </c>
    </row>
    <row r="437" spans="1:9" ht="15.75">
      <c r="A437" s="9" t="s">
        <v>476</v>
      </c>
      <c r="B437" s="10" t="s">
        <v>708</v>
      </c>
      <c r="C437" s="9" t="s">
        <v>717</v>
      </c>
      <c r="D437" s="9" t="s">
        <v>60</v>
      </c>
      <c r="E437" s="9" t="s">
        <v>794</v>
      </c>
      <c r="F437" s="9" t="s">
        <v>707</v>
      </c>
      <c r="G437" s="16">
        <v>10000</v>
      </c>
      <c r="H437" s="16">
        <v>0</v>
      </c>
      <c r="I437" s="16">
        <v>0</v>
      </c>
    </row>
    <row r="438" spans="1:9" ht="78.75">
      <c r="A438" s="9" t="s">
        <v>568</v>
      </c>
      <c r="B438" s="10" t="s">
        <v>997</v>
      </c>
      <c r="C438" s="9" t="s">
        <v>717</v>
      </c>
      <c r="D438" s="9" t="s">
        <v>60</v>
      </c>
      <c r="E438" s="9" t="s">
        <v>980</v>
      </c>
      <c r="F438" s="9"/>
      <c r="G438" s="16">
        <f aca="true" t="shared" si="76" ref="G438:I439">G439</f>
        <v>500300</v>
      </c>
      <c r="H438" s="16">
        <f t="shared" si="76"/>
        <v>0</v>
      </c>
      <c r="I438" s="16">
        <f t="shared" si="76"/>
        <v>0</v>
      </c>
    </row>
    <row r="439" spans="1:9" ht="31.5">
      <c r="A439" s="9" t="s">
        <v>569</v>
      </c>
      <c r="B439" s="10" t="s">
        <v>268</v>
      </c>
      <c r="C439" s="9" t="s">
        <v>717</v>
      </c>
      <c r="D439" s="9" t="s">
        <v>60</v>
      </c>
      <c r="E439" s="9" t="s">
        <v>980</v>
      </c>
      <c r="F439" s="9" t="s">
        <v>95</v>
      </c>
      <c r="G439" s="16">
        <f t="shared" si="76"/>
        <v>500300</v>
      </c>
      <c r="H439" s="16">
        <f t="shared" si="76"/>
        <v>0</v>
      </c>
      <c r="I439" s="16">
        <f t="shared" si="76"/>
        <v>0</v>
      </c>
    </row>
    <row r="440" spans="1:9" ht="31.5">
      <c r="A440" s="9" t="s">
        <v>570</v>
      </c>
      <c r="B440" s="10" t="s">
        <v>96</v>
      </c>
      <c r="C440" s="9" t="s">
        <v>717</v>
      </c>
      <c r="D440" s="9" t="s">
        <v>60</v>
      </c>
      <c r="E440" s="9" t="s">
        <v>980</v>
      </c>
      <c r="F440" s="9" t="s">
        <v>97</v>
      </c>
      <c r="G440" s="16">
        <v>500300</v>
      </c>
      <c r="H440" s="16">
        <v>0</v>
      </c>
      <c r="I440" s="16">
        <v>0</v>
      </c>
    </row>
    <row r="441" spans="1:9" ht="31.5">
      <c r="A441" s="9" t="s">
        <v>571</v>
      </c>
      <c r="B441" s="22" t="s">
        <v>922</v>
      </c>
      <c r="C441" s="19" t="s">
        <v>921</v>
      </c>
      <c r="D441" s="9"/>
      <c r="E441" s="9"/>
      <c r="F441" s="9"/>
      <c r="G441" s="20">
        <f aca="true" t="shared" si="77" ref="G441:I445">G442</f>
        <v>3127885</v>
      </c>
      <c r="H441" s="20">
        <f t="shared" si="77"/>
        <v>2500000</v>
      </c>
      <c r="I441" s="20">
        <f t="shared" si="77"/>
        <v>2463000</v>
      </c>
    </row>
    <row r="442" spans="1:9" ht="15.75">
      <c r="A442" s="9" t="s">
        <v>477</v>
      </c>
      <c r="B442" s="10" t="s">
        <v>90</v>
      </c>
      <c r="C442" s="9" t="s">
        <v>921</v>
      </c>
      <c r="D442" s="9" t="s">
        <v>146</v>
      </c>
      <c r="E442" s="9"/>
      <c r="F442" s="9"/>
      <c r="G442" s="16">
        <f t="shared" si="77"/>
        <v>3127885</v>
      </c>
      <c r="H442" s="16">
        <f t="shared" si="77"/>
        <v>2500000</v>
      </c>
      <c r="I442" s="16">
        <f t="shared" si="77"/>
        <v>2463000</v>
      </c>
    </row>
    <row r="443" spans="1:9" ht="47.25">
      <c r="A443" s="9" t="s">
        <v>478</v>
      </c>
      <c r="B443" s="10" t="s">
        <v>482</v>
      </c>
      <c r="C443" s="9" t="s">
        <v>921</v>
      </c>
      <c r="D443" s="9" t="s">
        <v>154</v>
      </c>
      <c r="E443" s="9"/>
      <c r="F443" s="9"/>
      <c r="G443" s="16">
        <f t="shared" si="77"/>
        <v>3127885</v>
      </c>
      <c r="H443" s="16">
        <f t="shared" si="77"/>
        <v>2500000</v>
      </c>
      <c r="I443" s="16">
        <f t="shared" si="77"/>
        <v>2463000</v>
      </c>
    </row>
    <row r="444" spans="1:9" ht="15.75">
      <c r="A444" s="9" t="s">
        <v>479</v>
      </c>
      <c r="B444" s="10" t="s">
        <v>801</v>
      </c>
      <c r="C444" s="9" t="s">
        <v>921</v>
      </c>
      <c r="D444" s="9" t="s">
        <v>154</v>
      </c>
      <c r="E444" s="9" t="s">
        <v>680</v>
      </c>
      <c r="F444" s="9"/>
      <c r="G444" s="16">
        <f t="shared" si="77"/>
        <v>3127885</v>
      </c>
      <c r="H444" s="16">
        <f t="shared" si="77"/>
        <v>2500000</v>
      </c>
      <c r="I444" s="16">
        <f t="shared" si="77"/>
        <v>2463000</v>
      </c>
    </row>
    <row r="445" spans="1:9" ht="30" customHeight="1">
      <c r="A445" s="9" t="s">
        <v>480</v>
      </c>
      <c r="B445" s="10" t="s">
        <v>800</v>
      </c>
      <c r="C445" s="9" t="s">
        <v>921</v>
      </c>
      <c r="D445" s="9" t="s">
        <v>154</v>
      </c>
      <c r="E445" s="9" t="s">
        <v>676</v>
      </c>
      <c r="F445" s="9"/>
      <c r="G445" s="16">
        <f t="shared" si="77"/>
        <v>3127885</v>
      </c>
      <c r="H445" s="16">
        <f t="shared" si="77"/>
        <v>2500000</v>
      </c>
      <c r="I445" s="16">
        <f t="shared" si="77"/>
        <v>2463000</v>
      </c>
    </row>
    <row r="446" spans="1:9" ht="47.25">
      <c r="A446" s="9" t="s">
        <v>682</v>
      </c>
      <c r="B446" s="10" t="s">
        <v>677</v>
      </c>
      <c r="C446" s="9" t="s">
        <v>921</v>
      </c>
      <c r="D446" s="9" t="s">
        <v>154</v>
      </c>
      <c r="E446" s="9" t="s">
        <v>678</v>
      </c>
      <c r="F446" s="9"/>
      <c r="G446" s="16">
        <f>G447+G449</f>
        <v>3127885</v>
      </c>
      <c r="H446" s="16">
        <f>H447+H449</f>
        <v>2500000</v>
      </c>
      <c r="I446" s="16">
        <f>I447+I449</f>
        <v>2463000</v>
      </c>
    </row>
    <row r="447" spans="1:9" ht="78.75">
      <c r="A447" s="9" t="s">
        <v>683</v>
      </c>
      <c r="B447" s="10" t="s">
        <v>91</v>
      </c>
      <c r="C447" s="9" t="s">
        <v>921</v>
      </c>
      <c r="D447" s="9" t="s">
        <v>154</v>
      </c>
      <c r="E447" s="9" t="s">
        <v>678</v>
      </c>
      <c r="F447" s="9" t="s">
        <v>92</v>
      </c>
      <c r="G447" s="16">
        <f>G448</f>
        <v>2814710</v>
      </c>
      <c r="H447" s="16">
        <f>H448</f>
        <v>2249798</v>
      </c>
      <c r="I447" s="16">
        <f>I448</f>
        <v>2216501</v>
      </c>
    </row>
    <row r="448" spans="1:9" ht="31.5">
      <c r="A448" s="9" t="s">
        <v>684</v>
      </c>
      <c r="B448" s="10" t="s">
        <v>93</v>
      </c>
      <c r="C448" s="9" t="s">
        <v>921</v>
      </c>
      <c r="D448" s="9" t="s">
        <v>154</v>
      </c>
      <c r="E448" s="9" t="s">
        <v>678</v>
      </c>
      <c r="F448" s="9" t="s">
        <v>94</v>
      </c>
      <c r="G448" s="16">
        <v>2814710</v>
      </c>
      <c r="H448" s="16">
        <v>2249798</v>
      </c>
      <c r="I448" s="16">
        <v>2216501</v>
      </c>
    </row>
    <row r="449" spans="1:9" ht="31.5">
      <c r="A449" s="9" t="s">
        <v>685</v>
      </c>
      <c r="B449" s="10" t="s">
        <v>268</v>
      </c>
      <c r="C449" s="9" t="s">
        <v>921</v>
      </c>
      <c r="D449" s="9" t="s">
        <v>154</v>
      </c>
      <c r="E449" s="9" t="s">
        <v>678</v>
      </c>
      <c r="F449" s="9" t="s">
        <v>95</v>
      </c>
      <c r="G449" s="16">
        <f>G450</f>
        <v>313175</v>
      </c>
      <c r="H449" s="16">
        <f>H450</f>
        <v>250202</v>
      </c>
      <c r="I449" s="16">
        <f>I450</f>
        <v>246499</v>
      </c>
    </row>
    <row r="450" spans="1:9" ht="31.5">
      <c r="A450" s="9" t="s">
        <v>686</v>
      </c>
      <c r="B450" s="10" t="s">
        <v>96</v>
      </c>
      <c r="C450" s="9" t="s">
        <v>921</v>
      </c>
      <c r="D450" s="9" t="s">
        <v>154</v>
      </c>
      <c r="E450" s="9" t="s">
        <v>678</v>
      </c>
      <c r="F450" s="9" t="s">
        <v>97</v>
      </c>
      <c r="G450" s="16">
        <v>313175</v>
      </c>
      <c r="H450" s="16">
        <v>250202</v>
      </c>
      <c r="I450" s="16">
        <v>246499</v>
      </c>
    </row>
    <row r="451" spans="1:9" ht="15.75">
      <c r="A451" s="9" t="s">
        <v>575</v>
      </c>
      <c r="B451" s="22" t="s">
        <v>43</v>
      </c>
      <c r="C451" s="19" t="s">
        <v>59</v>
      </c>
      <c r="D451" s="9" t="s">
        <v>89</v>
      </c>
      <c r="E451" s="9" t="s">
        <v>89</v>
      </c>
      <c r="F451" s="9" t="s">
        <v>89</v>
      </c>
      <c r="G451" s="20">
        <f aca="true" t="shared" si="78" ref="G451:I452">G452</f>
        <v>3603800</v>
      </c>
      <c r="H451" s="20">
        <f t="shared" si="78"/>
        <v>2900000</v>
      </c>
      <c r="I451" s="20">
        <f t="shared" si="78"/>
        <v>2857000</v>
      </c>
    </row>
    <row r="452" spans="1:9" ht="15.75">
      <c r="A452" s="9" t="s">
        <v>648</v>
      </c>
      <c r="B452" s="10" t="s">
        <v>90</v>
      </c>
      <c r="C452" s="9" t="s">
        <v>59</v>
      </c>
      <c r="D452" s="9" t="s">
        <v>146</v>
      </c>
      <c r="E452" s="9" t="s">
        <v>89</v>
      </c>
      <c r="F452" s="9" t="s">
        <v>89</v>
      </c>
      <c r="G452" s="16">
        <f t="shared" si="78"/>
        <v>3603800</v>
      </c>
      <c r="H452" s="16">
        <f t="shared" si="78"/>
        <v>2900000</v>
      </c>
      <c r="I452" s="16">
        <f t="shared" si="78"/>
        <v>2857000</v>
      </c>
    </row>
    <row r="453" spans="1:9" ht="63.75" customHeight="1">
      <c r="A453" s="9" t="s">
        <v>650</v>
      </c>
      <c r="B453" s="10" t="s">
        <v>82</v>
      </c>
      <c r="C453" s="9" t="s">
        <v>59</v>
      </c>
      <c r="D453" s="9" t="s">
        <v>150</v>
      </c>
      <c r="E453" s="9" t="s">
        <v>89</v>
      </c>
      <c r="F453" s="9" t="s">
        <v>89</v>
      </c>
      <c r="G453" s="16">
        <f aca="true" t="shared" si="79" ref="G453:I454">G454</f>
        <v>3603800</v>
      </c>
      <c r="H453" s="16">
        <f t="shared" si="79"/>
        <v>2900000</v>
      </c>
      <c r="I453" s="16">
        <f t="shared" si="79"/>
        <v>2857000</v>
      </c>
    </row>
    <row r="454" spans="1:9" ht="15.75">
      <c r="A454" s="9" t="s">
        <v>651</v>
      </c>
      <c r="B454" s="10" t="s">
        <v>801</v>
      </c>
      <c r="C454" s="9" t="s">
        <v>59</v>
      </c>
      <c r="D454" s="9" t="s">
        <v>150</v>
      </c>
      <c r="E454" s="9" t="s">
        <v>680</v>
      </c>
      <c r="F454" s="9"/>
      <c r="G454" s="16">
        <f t="shared" si="79"/>
        <v>3603800</v>
      </c>
      <c r="H454" s="16">
        <f t="shared" si="79"/>
        <v>2900000</v>
      </c>
      <c r="I454" s="16">
        <f t="shared" si="79"/>
        <v>2857000</v>
      </c>
    </row>
    <row r="455" spans="1:9" ht="15.75">
      <c r="A455" s="9" t="s">
        <v>652</v>
      </c>
      <c r="B455" s="10" t="s">
        <v>798</v>
      </c>
      <c r="C455" s="9" t="s">
        <v>59</v>
      </c>
      <c r="D455" s="9" t="s">
        <v>150</v>
      </c>
      <c r="E455" s="9">
        <v>2100000000</v>
      </c>
      <c r="F455" s="9" t="s">
        <v>89</v>
      </c>
      <c r="G455" s="16">
        <f>G456+G461+G464</f>
        <v>3603800</v>
      </c>
      <c r="H455" s="16">
        <f>H456+H461+H464</f>
        <v>2900000</v>
      </c>
      <c r="I455" s="16">
        <f>I456+I461+I464</f>
        <v>2857000</v>
      </c>
    </row>
    <row r="456" spans="1:9" ht="63">
      <c r="A456" s="9" t="s">
        <v>572</v>
      </c>
      <c r="B456" s="10" t="s">
        <v>547</v>
      </c>
      <c r="C456" s="9" t="s">
        <v>59</v>
      </c>
      <c r="D456" s="9" t="s">
        <v>150</v>
      </c>
      <c r="E456" s="9">
        <v>2100004600</v>
      </c>
      <c r="F456" s="9" t="s">
        <v>89</v>
      </c>
      <c r="G456" s="16">
        <f>G457+G459</f>
        <v>770601</v>
      </c>
      <c r="H456" s="16">
        <f>H457+H459</f>
        <v>564595</v>
      </c>
      <c r="I456" s="16">
        <f>I457+I459</f>
        <v>556158</v>
      </c>
    </row>
    <row r="457" spans="1:9" ht="78.75">
      <c r="A457" s="9" t="s">
        <v>653</v>
      </c>
      <c r="B457" s="10" t="s">
        <v>91</v>
      </c>
      <c r="C457" s="9" t="s">
        <v>59</v>
      </c>
      <c r="D457" s="9" t="s">
        <v>150</v>
      </c>
      <c r="E457" s="9">
        <v>2100004600</v>
      </c>
      <c r="F457" s="9" t="s">
        <v>92</v>
      </c>
      <c r="G457" s="16">
        <f>G458</f>
        <v>211076</v>
      </c>
      <c r="H457" s="16">
        <f>H458</f>
        <v>173990</v>
      </c>
      <c r="I457" s="16">
        <f>I458</f>
        <v>171415</v>
      </c>
    </row>
    <row r="458" spans="1:9" ht="31.5">
      <c r="A458" s="9" t="s">
        <v>654</v>
      </c>
      <c r="B458" s="10" t="s">
        <v>93</v>
      </c>
      <c r="C458" s="9" t="s">
        <v>59</v>
      </c>
      <c r="D458" s="9" t="s">
        <v>150</v>
      </c>
      <c r="E458" s="9">
        <v>2100004600</v>
      </c>
      <c r="F458" s="9" t="s">
        <v>94</v>
      </c>
      <c r="G458" s="16">
        <v>211076</v>
      </c>
      <c r="H458" s="16">
        <v>173990</v>
      </c>
      <c r="I458" s="16">
        <v>171415</v>
      </c>
    </row>
    <row r="459" spans="1:9" ht="31.5">
      <c r="A459" s="9" t="s">
        <v>655</v>
      </c>
      <c r="B459" s="10" t="s">
        <v>268</v>
      </c>
      <c r="C459" s="9" t="s">
        <v>59</v>
      </c>
      <c r="D459" s="9" t="s">
        <v>150</v>
      </c>
      <c r="E459" s="9">
        <v>2100004600</v>
      </c>
      <c r="F459" s="9" t="s">
        <v>95</v>
      </c>
      <c r="G459" s="16">
        <f>G460</f>
        <v>559525</v>
      </c>
      <c r="H459" s="16">
        <f>H460</f>
        <v>390605</v>
      </c>
      <c r="I459" s="16">
        <f>I460</f>
        <v>384743</v>
      </c>
    </row>
    <row r="460" spans="1:9" ht="31.5">
      <c r="A460" s="9" t="s">
        <v>656</v>
      </c>
      <c r="B460" s="10" t="s">
        <v>96</v>
      </c>
      <c r="C460" s="9" t="s">
        <v>59</v>
      </c>
      <c r="D460" s="9" t="s">
        <v>150</v>
      </c>
      <c r="E460" s="9">
        <v>2100004600</v>
      </c>
      <c r="F460" s="9" t="s">
        <v>97</v>
      </c>
      <c r="G460" s="16">
        <v>559525</v>
      </c>
      <c r="H460" s="16">
        <v>390605</v>
      </c>
      <c r="I460" s="16">
        <v>384743</v>
      </c>
    </row>
    <row r="461" spans="1:9" ht="47.25">
      <c r="A461" s="9" t="s">
        <v>657</v>
      </c>
      <c r="B461" s="10" t="s">
        <v>548</v>
      </c>
      <c r="C461" s="9" t="s">
        <v>59</v>
      </c>
      <c r="D461" s="9" t="s">
        <v>150</v>
      </c>
      <c r="E461" s="9">
        <v>2100011000</v>
      </c>
      <c r="F461" s="9" t="s">
        <v>89</v>
      </c>
      <c r="G461" s="16">
        <f aca="true" t="shared" si="80" ref="G461:I462">G462</f>
        <v>1888854</v>
      </c>
      <c r="H461" s="16">
        <f t="shared" si="80"/>
        <v>1556982</v>
      </c>
      <c r="I461" s="16">
        <f t="shared" si="80"/>
        <v>1533939</v>
      </c>
    </row>
    <row r="462" spans="1:9" ht="78.75">
      <c r="A462" s="9" t="s">
        <v>658</v>
      </c>
      <c r="B462" s="10" t="s">
        <v>91</v>
      </c>
      <c r="C462" s="9" t="s">
        <v>59</v>
      </c>
      <c r="D462" s="9" t="s">
        <v>150</v>
      </c>
      <c r="E462" s="9">
        <v>2100011000</v>
      </c>
      <c r="F462" s="9" t="s">
        <v>92</v>
      </c>
      <c r="G462" s="16">
        <f t="shared" si="80"/>
        <v>1888854</v>
      </c>
      <c r="H462" s="16">
        <f t="shared" si="80"/>
        <v>1556982</v>
      </c>
      <c r="I462" s="16">
        <f t="shared" si="80"/>
        <v>1533939</v>
      </c>
    </row>
    <row r="463" spans="1:9" ht="31.5">
      <c r="A463" s="9" t="s">
        <v>659</v>
      </c>
      <c r="B463" s="10" t="s">
        <v>93</v>
      </c>
      <c r="C463" s="9" t="s">
        <v>59</v>
      </c>
      <c r="D463" s="9" t="s">
        <v>150</v>
      </c>
      <c r="E463" s="9">
        <v>2100011000</v>
      </c>
      <c r="F463" s="9" t="s">
        <v>94</v>
      </c>
      <c r="G463" s="16">
        <v>1888854</v>
      </c>
      <c r="H463" s="16">
        <v>1556982</v>
      </c>
      <c r="I463" s="16">
        <v>1533939</v>
      </c>
    </row>
    <row r="464" spans="1:9" ht="47.25">
      <c r="A464" s="9" t="s">
        <v>719</v>
      </c>
      <c r="B464" s="10" t="s">
        <v>549</v>
      </c>
      <c r="C464" s="9" t="s">
        <v>59</v>
      </c>
      <c r="D464" s="9" t="s">
        <v>150</v>
      </c>
      <c r="E464" s="9" t="s">
        <v>634</v>
      </c>
      <c r="F464" s="9" t="s">
        <v>89</v>
      </c>
      <c r="G464" s="16">
        <f aca="true" t="shared" si="81" ref="G464:I465">G465</f>
        <v>944345</v>
      </c>
      <c r="H464" s="16">
        <f t="shared" si="81"/>
        <v>778423</v>
      </c>
      <c r="I464" s="16">
        <f t="shared" si="81"/>
        <v>766903</v>
      </c>
    </row>
    <row r="465" spans="1:9" ht="78.75">
      <c r="A465" s="9" t="s">
        <v>720</v>
      </c>
      <c r="B465" s="10" t="s">
        <v>91</v>
      </c>
      <c r="C465" s="9" t="s">
        <v>59</v>
      </c>
      <c r="D465" s="9" t="s">
        <v>150</v>
      </c>
      <c r="E465" s="9" t="s">
        <v>634</v>
      </c>
      <c r="F465" s="9" t="s">
        <v>92</v>
      </c>
      <c r="G465" s="16">
        <f t="shared" si="81"/>
        <v>944345</v>
      </c>
      <c r="H465" s="16">
        <f t="shared" si="81"/>
        <v>778423</v>
      </c>
      <c r="I465" s="16">
        <f t="shared" si="81"/>
        <v>766903</v>
      </c>
    </row>
    <row r="466" spans="1:9" ht="31.5">
      <c r="A466" s="9" t="s">
        <v>721</v>
      </c>
      <c r="B466" s="10" t="s">
        <v>93</v>
      </c>
      <c r="C466" s="9" t="s">
        <v>59</v>
      </c>
      <c r="D466" s="9" t="s">
        <v>150</v>
      </c>
      <c r="E466" s="9" t="s">
        <v>634</v>
      </c>
      <c r="F466" s="9" t="s">
        <v>94</v>
      </c>
      <c r="G466" s="16">
        <v>944345</v>
      </c>
      <c r="H466" s="16">
        <v>778423</v>
      </c>
      <c r="I466" s="16">
        <v>766903</v>
      </c>
    </row>
    <row r="467" spans="1:11" ht="31.5">
      <c r="A467" s="9" t="s">
        <v>722</v>
      </c>
      <c r="B467" s="22" t="s">
        <v>952</v>
      </c>
      <c r="C467" s="19" t="s">
        <v>481</v>
      </c>
      <c r="D467" s="9"/>
      <c r="E467" s="9"/>
      <c r="F467" s="9"/>
      <c r="G467" s="20">
        <f>G468+G523+G486+G500+G507+G493+G516</f>
        <v>127871062.25999999</v>
      </c>
      <c r="H467" s="20">
        <f>H468+H523+H486+H500+H507+H493</f>
        <v>111897472</v>
      </c>
      <c r="I467" s="20">
        <f>I468+I523+I486+I500+I507+I493</f>
        <v>110511772</v>
      </c>
      <c r="K467" s="65"/>
    </row>
    <row r="468" spans="1:9" ht="15.75">
      <c r="A468" s="9" t="s">
        <v>723</v>
      </c>
      <c r="B468" s="10" t="s">
        <v>90</v>
      </c>
      <c r="C468" s="9" t="s">
        <v>481</v>
      </c>
      <c r="D468" s="9" t="s">
        <v>146</v>
      </c>
      <c r="E468" s="9"/>
      <c r="F468" s="9"/>
      <c r="G468" s="16">
        <f>G469+G477</f>
        <v>15876626.57</v>
      </c>
      <c r="H468" s="16">
        <f>H469+H477</f>
        <v>13989172</v>
      </c>
      <c r="I468" s="16">
        <f>I469+I477</f>
        <v>13776172</v>
      </c>
    </row>
    <row r="469" spans="1:9" ht="47.25">
      <c r="A469" s="9" t="s">
        <v>724</v>
      </c>
      <c r="B469" s="10" t="s">
        <v>482</v>
      </c>
      <c r="C469" s="9" t="s">
        <v>481</v>
      </c>
      <c r="D469" s="9" t="s">
        <v>154</v>
      </c>
      <c r="E469" s="9"/>
      <c r="F469" s="9"/>
      <c r="G469" s="16">
        <f aca="true" t="shared" si="82" ref="G469:I471">G470</f>
        <v>15470915</v>
      </c>
      <c r="H469" s="16">
        <f t="shared" si="82"/>
        <v>13901172</v>
      </c>
      <c r="I469" s="16">
        <f t="shared" si="82"/>
        <v>13688172</v>
      </c>
    </row>
    <row r="470" spans="1:9" ht="31.5">
      <c r="A470" s="9" t="s">
        <v>725</v>
      </c>
      <c r="B470" s="10" t="s">
        <v>835</v>
      </c>
      <c r="C470" s="9" t="s">
        <v>481</v>
      </c>
      <c r="D470" s="9" t="s">
        <v>154</v>
      </c>
      <c r="E470" s="9" t="s">
        <v>635</v>
      </c>
      <c r="F470" s="9"/>
      <c r="G470" s="16">
        <f t="shared" si="82"/>
        <v>15470915</v>
      </c>
      <c r="H470" s="16">
        <f t="shared" si="82"/>
        <v>13901172</v>
      </c>
      <c r="I470" s="16">
        <f t="shared" si="82"/>
        <v>13688172</v>
      </c>
    </row>
    <row r="471" spans="1:9" ht="60.75" customHeight="1">
      <c r="A471" s="9" t="s">
        <v>726</v>
      </c>
      <c r="B471" s="10" t="s">
        <v>565</v>
      </c>
      <c r="C471" s="9" t="s">
        <v>481</v>
      </c>
      <c r="D471" s="9" t="s">
        <v>154</v>
      </c>
      <c r="E471" s="9" t="s">
        <v>562</v>
      </c>
      <c r="F471" s="9"/>
      <c r="G471" s="16">
        <f>G472</f>
        <v>15470915</v>
      </c>
      <c r="H471" s="16">
        <f t="shared" si="82"/>
        <v>13901172</v>
      </c>
      <c r="I471" s="16">
        <f t="shared" si="82"/>
        <v>13688172</v>
      </c>
    </row>
    <row r="472" spans="1:9" ht="94.5">
      <c r="A472" s="9" t="s">
        <v>727</v>
      </c>
      <c r="B472" s="10" t="s">
        <v>787</v>
      </c>
      <c r="C472" s="9" t="s">
        <v>481</v>
      </c>
      <c r="D472" s="9" t="s">
        <v>154</v>
      </c>
      <c r="E472" s="9" t="s">
        <v>563</v>
      </c>
      <c r="F472" s="9" t="s">
        <v>89</v>
      </c>
      <c r="G472" s="16">
        <f>G473+G475</f>
        <v>15470915</v>
      </c>
      <c r="H472" s="16">
        <f>H473+H475</f>
        <v>13901172</v>
      </c>
      <c r="I472" s="16">
        <f>I473+I475</f>
        <v>13688172</v>
      </c>
    </row>
    <row r="473" spans="1:9" ht="78.75">
      <c r="A473" s="9" t="s">
        <v>728</v>
      </c>
      <c r="B473" s="10" t="s">
        <v>91</v>
      </c>
      <c r="C473" s="9" t="s">
        <v>481</v>
      </c>
      <c r="D473" s="9" t="s">
        <v>154</v>
      </c>
      <c r="E473" s="9" t="s">
        <v>563</v>
      </c>
      <c r="F473" s="9" t="s">
        <v>92</v>
      </c>
      <c r="G473" s="16">
        <f>G474</f>
        <v>13994772</v>
      </c>
      <c r="H473" s="16">
        <f>H474</f>
        <v>13901172</v>
      </c>
      <c r="I473" s="16">
        <f>I474</f>
        <v>13688172</v>
      </c>
    </row>
    <row r="474" spans="1:9" ht="31.5">
      <c r="A474" s="9" t="s">
        <v>729</v>
      </c>
      <c r="B474" s="10" t="s">
        <v>93</v>
      </c>
      <c r="C474" s="9" t="s">
        <v>481</v>
      </c>
      <c r="D474" s="9" t="s">
        <v>154</v>
      </c>
      <c r="E474" s="9" t="s">
        <v>563</v>
      </c>
      <c r="F474" s="9" t="s">
        <v>94</v>
      </c>
      <c r="G474" s="16">
        <v>13994772</v>
      </c>
      <c r="H474" s="16">
        <v>13901172</v>
      </c>
      <c r="I474" s="16">
        <v>13688172</v>
      </c>
    </row>
    <row r="475" spans="1:9" ht="31.5">
      <c r="A475" s="9" t="s">
        <v>730</v>
      </c>
      <c r="B475" s="10" t="s">
        <v>268</v>
      </c>
      <c r="C475" s="9" t="s">
        <v>481</v>
      </c>
      <c r="D475" s="9" t="s">
        <v>154</v>
      </c>
      <c r="E475" s="9" t="s">
        <v>563</v>
      </c>
      <c r="F475" s="9" t="s">
        <v>95</v>
      </c>
      <c r="G475" s="16">
        <f>G476</f>
        <v>1476143</v>
      </c>
      <c r="H475" s="16">
        <f>H476</f>
        <v>0</v>
      </c>
      <c r="I475" s="16">
        <f>I476</f>
        <v>0</v>
      </c>
    </row>
    <row r="476" spans="1:9" ht="31.5">
      <c r="A476" s="9" t="s">
        <v>731</v>
      </c>
      <c r="B476" s="10" t="s">
        <v>96</v>
      </c>
      <c r="C476" s="9" t="s">
        <v>481</v>
      </c>
      <c r="D476" s="9" t="s">
        <v>154</v>
      </c>
      <c r="E476" s="9" t="s">
        <v>563</v>
      </c>
      <c r="F476" s="9" t="s">
        <v>97</v>
      </c>
      <c r="G476" s="16">
        <v>1476143</v>
      </c>
      <c r="H476" s="16">
        <v>0</v>
      </c>
      <c r="I476" s="16">
        <v>0</v>
      </c>
    </row>
    <row r="477" spans="1:9" ht="15.75">
      <c r="A477" s="9" t="s">
        <v>732</v>
      </c>
      <c r="B477" s="10" t="s">
        <v>34</v>
      </c>
      <c r="C477" s="9" t="s">
        <v>481</v>
      </c>
      <c r="D477" s="9" t="s">
        <v>48</v>
      </c>
      <c r="E477" s="9"/>
      <c r="F477" s="9"/>
      <c r="G477" s="16">
        <f aca="true" t="shared" si="83" ref="G477:I478">G478</f>
        <v>405711.57</v>
      </c>
      <c r="H477" s="16">
        <f t="shared" si="83"/>
        <v>88000</v>
      </c>
      <c r="I477" s="16">
        <f t="shared" si="83"/>
        <v>88000</v>
      </c>
    </row>
    <row r="478" spans="1:9" ht="15.75">
      <c r="A478" s="9" t="s">
        <v>733</v>
      </c>
      <c r="B478" s="10" t="s">
        <v>801</v>
      </c>
      <c r="C478" s="9" t="s">
        <v>481</v>
      </c>
      <c r="D478" s="9" t="s">
        <v>48</v>
      </c>
      <c r="E478" s="9" t="s">
        <v>680</v>
      </c>
      <c r="F478" s="9"/>
      <c r="G478" s="16">
        <f t="shared" si="83"/>
        <v>405711.57</v>
      </c>
      <c r="H478" s="16">
        <f t="shared" si="83"/>
        <v>88000</v>
      </c>
      <c r="I478" s="16">
        <f t="shared" si="83"/>
        <v>88000</v>
      </c>
    </row>
    <row r="479" spans="1:9" ht="15.75">
      <c r="A479" s="9" t="s">
        <v>734</v>
      </c>
      <c r="B479" s="10" t="s">
        <v>799</v>
      </c>
      <c r="C479" s="9" t="s">
        <v>481</v>
      </c>
      <c r="D479" s="9" t="s">
        <v>48</v>
      </c>
      <c r="E479" s="9" t="s">
        <v>582</v>
      </c>
      <c r="F479" s="9"/>
      <c r="G479" s="16">
        <f>G480+G483</f>
        <v>405711.57</v>
      </c>
      <c r="H479" s="16">
        <f>H480+H483</f>
        <v>88000</v>
      </c>
      <c r="I479" s="16">
        <f>I480+I483</f>
        <v>88000</v>
      </c>
    </row>
    <row r="480" spans="1:9" ht="31.5">
      <c r="A480" s="9" t="s">
        <v>735</v>
      </c>
      <c r="B480" s="85" t="s">
        <v>649</v>
      </c>
      <c r="C480" s="9" t="s">
        <v>481</v>
      </c>
      <c r="D480" s="9" t="s">
        <v>48</v>
      </c>
      <c r="E480" s="9" t="s">
        <v>795</v>
      </c>
      <c r="F480" s="9"/>
      <c r="G480" s="16">
        <f aca="true" t="shared" si="84" ref="G480:I481">G481</f>
        <v>317711.57</v>
      </c>
      <c r="H480" s="16">
        <f t="shared" si="84"/>
        <v>0</v>
      </c>
      <c r="I480" s="16">
        <f t="shared" si="84"/>
        <v>0</v>
      </c>
    </row>
    <row r="481" spans="1:9" ht="15.75">
      <c r="A481" s="9" t="s">
        <v>736</v>
      </c>
      <c r="B481" s="10" t="s">
        <v>100</v>
      </c>
      <c r="C481" s="9" t="s">
        <v>481</v>
      </c>
      <c r="D481" s="9" t="s">
        <v>48</v>
      </c>
      <c r="E481" s="9" t="s">
        <v>795</v>
      </c>
      <c r="F481" s="9" t="s">
        <v>101</v>
      </c>
      <c r="G481" s="16">
        <f t="shared" si="84"/>
        <v>317711.57</v>
      </c>
      <c r="H481" s="16">
        <f t="shared" si="84"/>
        <v>0</v>
      </c>
      <c r="I481" s="16">
        <f t="shared" si="84"/>
        <v>0</v>
      </c>
    </row>
    <row r="482" spans="1:9" ht="15.75">
      <c r="A482" s="9" t="s">
        <v>737</v>
      </c>
      <c r="B482" s="10" t="s">
        <v>281</v>
      </c>
      <c r="C482" s="9" t="s">
        <v>481</v>
      </c>
      <c r="D482" s="9" t="s">
        <v>48</v>
      </c>
      <c r="E482" s="9" t="s">
        <v>795</v>
      </c>
      <c r="F482" s="9" t="s">
        <v>280</v>
      </c>
      <c r="G482" s="16">
        <v>317711.57</v>
      </c>
      <c r="H482" s="16">
        <v>0</v>
      </c>
      <c r="I482" s="16">
        <v>0</v>
      </c>
    </row>
    <row r="483" spans="1:9" ht="63">
      <c r="A483" s="9" t="s">
        <v>738</v>
      </c>
      <c r="B483" s="27" t="s">
        <v>698</v>
      </c>
      <c r="C483" s="9" t="s">
        <v>481</v>
      </c>
      <c r="D483" s="9" t="s">
        <v>48</v>
      </c>
      <c r="E483" s="9" t="s">
        <v>796</v>
      </c>
      <c r="F483" s="9"/>
      <c r="G483" s="16">
        <f aca="true" t="shared" si="85" ref="G483:I484">G484</f>
        <v>88000</v>
      </c>
      <c r="H483" s="16">
        <f t="shared" si="85"/>
        <v>88000</v>
      </c>
      <c r="I483" s="16">
        <f t="shared" si="85"/>
        <v>88000</v>
      </c>
    </row>
    <row r="484" spans="1:9" ht="15.75">
      <c r="A484" s="9" t="s">
        <v>739</v>
      </c>
      <c r="B484" s="10" t="s">
        <v>550</v>
      </c>
      <c r="C484" s="9" t="s">
        <v>481</v>
      </c>
      <c r="D484" s="9" t="s">
        <v>48</v>
      </c>
      <c r="E484" s="9" t="s">
        <v>796</v>
      </c>
      <c r="F484" s="9" t="s">
        <v>552</v>
      </c>
      <c r="G484" s="16">
        <f t="shared" si="85"/>
        <v>88000</v>
      </c>
      <c r="H484" s="16">
        <f t="shared" si="85"/>
        <v>88000</v>
      </c>
      <c r="I484" s="16">
        <f t="shared" si="85"/>
        <v>88000</v>
      </c>
    </row>
    <row r="485" spans="1:9" ht="15.75">
      <c r="A485" s="9" t="s">
        <v>740</v>
      </c>
      <c r="B485" s="10" t="s">
        <v>662</v>
      </c>
      <c r="C485" s="9" t="s">
        <v>481</v>
      </c>
      <c r="D485" s="9" t="s">
        <v>48</v>
      </c>
      <c r="E485" s="9" t="s">
        <v>796</v>
      </c>
      <c r="F485" s="9" t="s">
        <v>663</v>
      </c>
      <c r="G485" s="16">
        <v>88000</v>
      </c>
      <c r="H485" s="16">
        <v>88000</v>
      </c>
      <c r="I485" s="16">
        <v>88000</v>
      </c>
    </row>
    <row r="486" spans="1:9" ht="15.75">
      <c r="A486" s="9" t="s">
        <v>741</v>
      </c>
      <c r="B486" s="10" t="s">
        <v>177</v>
      </c>
      <c r="C486" s="9" t="s">
        <v>481</v>
      </c>
      <c r="D486" s="9" t="s">
        <v>55</v>
      </c>
      <c r="E486" s="9"/>
      <c r="F486" s="9"/>
      <c r="G486" s="16">
        <f>G487</f>
        <v>1645800</v>
      </c>
      <c r="H486" s="16">
        <f>H487</f>
        <v>1717900</v>
      </c>
      <c r="I486" s="16">
        <f>I487</f>
        <v>1781000</v>
      </c>
    </row>
    <row r="487" spans="1:9" ht="15.75">
      <c r="A487" s="9" t="s">
        <v>742</v>
      </c>
      <c r="B487" s="10" t="s">
        <v>554</v>
      </c>
      <c r="C487" s="9" t="s">
        <v>481</v>
      </c>
      <c r="D487" s="9" t="s">
        <v>56</v>
      </c>
      <c r="E487" s="9"/>
      <c r="F487" s="9"/>
      <c r="G487" s="16">
        <f>G489</f>
        <v>1645800</v>
      </c>
      <c r="H487" s="16">
        <f>H489</f>
        <v>1717900</v>
      </c>
      <c r="I487" s="16">
        <f>I489</f>
        <v>1781000</v>
      </c>
    </row>
    <row r="488" spans="1:9" ht="15.75">
      <c r="A488" s="9" t="s">
        <v>743</v>
      </c>
      <c r="B488" s="10" t="s">
        <v>801</v>
      </c>
      <c r="C488" s="9" t="s">
        <v>481</v>
      </c>
      <c r="D488" s="9" t="s">
        <v>56</v>
      </c>
      <c r="E488" s="9" t="s">
        <v>680</v>
      </c>
      <c r="F488" s="9"/>
      <c r="G488" s="16">
        <f>G489</f>
        <v>1645800</v>
      </c>
      <c r="H488" s="16">
        <f>H489</f>
        <v>1717900</v>
      </c>
      <c r="I488" s="16">
        <f>I489</f>
        <v>1781000</v>
      </c>
    </row>
    <row r="489" spans="1:9" ht="15.75">
      <c r="A489" s="9" t="s">
        <v>744</v>
      </c>
      <c r="B489" s="10" t="s">
        <v>799</v>
      </c>
      <c r="C489" s="9" t="s">
        <v>481</v>
      </c>
      <c r="D489" s="9" t="s">
        <v>56</v>
      </c>
      <c r="E489" s="9" t="s">
        <v>582</v>
      </c>
      <c r="F489" s="9"/>
      <c r="G489" s="16">
        <f aca="true" t="shared" si="86" ref="G489:I491">G490</f>
        <v>1645800</v>
      </c>
      <c r="H489" s="16">
        <f t="shared" si="86"/>
        <v>1717900</v>
      </c>
      <c r="I489" s="16">
        <f t="shared" si="86"/>
        <v>1781000</v>
      </c>
    </row>
    <row r="490" spans="1:9" ht="75" customHeight="1">
      <c r="A490" s="9" t="s">
        <v>745</v>
      </c>
      <c r="B490" s="10" t="s">
        <v>695</v>
      </c>
      <c r="C490" s="9" t="s">
        <v>481</v>
      </c>
      <c r="D490" s="9" t="s">
        <v>56</v>
      </c>
      <c r="E490" s="9" t="s">
        <v>797</v>
      </c>
      <c r="F490" s="9"/>
      <c r="G490" s="16">
        <f t="shared" si="86"/>
        <v>1645800</v>
      </c>
      <c r="H490" s="16">
        <f t="shared" si="86"/>
        <v>1717900</v>
      </c>
      <c r="I490" s="16">
        <f t="shared" si="86"/>
        <v>1781000</v>
      </c>
    </row>
    <row r="491" spans="1:9" ht="15.75">
      <c r="A491" s="9" t="s">
        <v>746</v>
      </c>
      <c r="B491" s="10" t="s">
        <v>550</v>
      </c>
      <c r="C491" s="9" t="s">
        <v>481</v>
      </c>
      <c r="D491" s="9" t="s">
        <v>56</v>
      </c>
      <c r="E491" s="9" t="s">
        <v>797</v>
      </c>
      <c r="F491" s="9" t="s">
        <v>552</v>
      </c>
      <c r="G491" s="16">
        <f t="shared" si="86"/>
        <v>1645800</v>
      </c>
      <c r="H491" s="16">
        <f t="shared" si="86"/>
        <v>1717900</v>
      </c>
      <c r="I491" s="16">
        <f t="shared" si="86"/>
        <v>1781000</v>
      </c>
    </row>
    <row r="492" spans="1:9" ht="15.75">
      <c r="A492" s="9" t="s">
        <v>747</v>
      </c>
      <c r="B492" s="10" t="s">
        <v>662</v>
      </c>
      <c r="C492" s="9" t="s">
        <v>481</v>
      </c>
      <c r="D492" s="9" t="s">
        <v>56</v>
      </c>
      <c r="E492" s="9" t="s">
        <v>797</v>
      </c>
      <c r="F492" s="9" t="s">
        <v>663</v>
      </c>
      <c r="G492" s="16">
        <v>1645800</v>
      </c>
      <c r="H492" s="16">
        <v>1717900</v>
      </c>
      <c r="I492" s="16">
        <v>1781000</v>
      </c>
    </row>
    <row r="493" spans="1:9" ht="31.5">
      <c r="A493" s="9" t="s">
        <v>748</v>
      </c>
      <c r="B493" s="72" t="s">
        <v>6</v>
      </c>
      <c r="C493" s="9" t="s">
        <v>481</v>
      </c>
      <c r="D493" s="9" t="s">
        <v>61</v>
      </c>
      <c r="E493" s="9"/>
      <c r="F493" s="9"/>
      <c r="G493" s="16">
        <f aca="true" t="shared" si="87" ref="G493:G498">G494</f>
        <v>2673200</v>
      </c>
      <c r="H493" s="16">
        <f aca="true" t="shared" si="88" ref="H493:I498">H494</f>
        <v>1603900</v>
      </c>
      <c r="I493" s="16">
        <f t="shared" si="88"/>
        <v>1782100</v>
      </c>
    </row>
    <row r="494" spans="1:9" ht="47.25">
      <c r="A494" s="9" t="s">
        <v>749</v>
      </c>
      <c r="B494" s="10" t="s">
        <v>814</v>
      </c>
      <c r="C494" s="9" t="s">
        <v>481</v>
      </c>
      <c r="D494" s="9" t="s">
        <v>706</v>
      </c>
      <c r="E494" s="9"/>
      <c r="F494" s="9"/>
      <c r="G494" s="16">
        <f t="shared" si="87"/>
        <v>2673200</v>
      </c>
      <c r="H494" s="16">
        <f t="shared" si="88"/>
        <v>1603900</v>
      </c>
      <c r="I494" s="16">
        <f t="shared" si="88"/>
        <v>1782100</v>
      </c>
    </row>
    <row r="495" spans="1:9" ht="47.25">
      <c r="A495" s="9" t="s">
        <v>750</v>
      </c>
      <c r="B495" s="21" t="s">
        <v>817</v>
      </c>
      <c r="C495" s="9" t="s">
        <v>481</v>
      </c>
      <c r="D495" s="9" t="s">
        <v>706</v>
      </c>
      <c r="E495" s="9" t="s">
        <v>598</v>
      </c>
      <c r="F495" s="9"/>
      <c r="G495" s="16">
        <f t="shared" si="87"/>
        <v>2673200</v>
      </c>
      <c r="H495" s="16">
        <f t="shared" si="88"/>
        <v>1603900</v>
      </c>
      <c r="I495" s="16">
        <f t="shared" si="88"/>
        <v>1782100</v>
      </c>
    </row>
    <row r="496" spans="1:9" ht="15.75">
      <c r="A496" s="9" t="s">
        <v>751</v>
      </c>
      <c r="B496" s="10" t="s">
        <v>666</v>
      </c>
      <c r="C496" s="9" t="s">
        <v>481</v>
      </c>
      <c r="D496" s="9" t="s">
        <v>706</v>
      </c>
      <c r="E496" s="9" t="s">
        <v>897</v>
      </c>
      <c r="F496" s="9"/>
      <c r="G496" s="16">
        <f t="shared" si="87"/>
        <v>2673200</v>
      </c>
      <c r="H496" s="16">
        <f t="shared" si="88"/>
        <v>1603900</v>
      </c>
      <c r="I496" s="16">
        <f t="shared" si="88"/>
        <v>1782100</v>
      </c>
    </row>
    <row r="497" spans="1:9" ht="110.25">
      <c r="A497" s="9" t="s">
        <v>752</v>
      </c>
      <c r="B497" s="26" t="s">
        <v>998</v>
      </c>
      <c r="C497" s="9" t="s">
        <v>481</v>
      </c>
      <c r="D497" s="9" t="s">
        <v>706</v>
      </c>
      <c r="E497" s="9" t="s">
        <v>981</v>
      </c>
      <c r="F497" s="9"/>
      <c r="G497" s="16">
        <f t="shared" si="87"/>
        <v>2673200</v>
      </c>
      <c r="H497" s="16">
        <f t="shared" si="88"/>
        <v>1603900</v>
      </c>
      <c r="I497" s="16">
        <f t="shared" si="88"/>
        <v>1782100</v>
      </c>
    </row>
    <row r="498" spans="1:9" ht="15.75">
      <c r="A498" s="9" t="s">
        <v>753</v>
      </c>
      <c r="B498" s="10" t="s">
        <v>550</v>
      </c>
      <c r="C498" s="9" t="s">
        <v>481</v>
      </c>
      <c r="D498" s="9" t="s">
        <v>706</v>
      </c>
      <c r="E498" s="9" t="s">
        <v>981</v>
      </c>
      <c r="F498" s="9" t="s">
        <v>552</v>
      </c>
      <c r="G498" s="14">
        <f t="shared" si="87"/>
        <v>2673200</v>
      </c>
      <c r="H498" s="14">
        <f t="shared" si="88"/>
        <v>1603900</v>
      </c>
      <c r="I498" s="14">
        <f t="shared" si="88"/>
        <v>1782100</v>
      </c>
    </row>
    <row r="499" spans="1:9" ht="15.75">
      <c r="A499" s="9" t="s">
        <v>754</v>
      </c>
      <c r="B499" s="10" t="s">
        <v>282</v>
      </c>
      <c r="C499" s="9" t="s">
        <v>481</v>
      </c>
      <c r="D499" s="9" t="s">
        <v>706</v>
      </c>
      <c r="E499" s="9" t="s">
        <v>981</v>
      </c>
      <c r="F499" s="9" t="s">
        <v>555</v>
      </c>
      <c r="G499" s="16">
        <v>2673200</v>
      </c>
      <c r="H499" s="16">
        <v>1603900</v>
      </c>
      <c r="I499" s="16">
        <v>1782100</v>
      </c>
    </row>
    <row r="500" spans="1:9" ht="15.75">
      <c r="A500" s="9" t="s">
        <v>755</v>
      </c>
      <c r="B500" s="89" t="s">
        <v>175</v>
      </c>
      <c r="C500" s="9" t="s">
        <v>481</v>
      </c>
      <c r="D500" s="9" t="s">
        <v>133</v>
      </c>
      <c r="E500" s="9"/>
      <c r="F500" s="9"/>
      <c r="G500" s="16">
        <f>G501</f>
        <v>4995400</v>
      </c>
      <c r="H500" s="16">
        <f aca="true" t="shared" si="89" ref="H500:I503">H501</f>
        <v>4995400</v>
      </c>
      <c r="I500" s="16">
        <f t="shared" si="89"/>
        <v>4995400</v>
      </c>
    </row>
    <row r="501" spans="1:9" ht="15.75">
      <c r="A501" s="9" t="s">
        <v>756</v>
      </c>
      <c r="B501" s="10" t="s">
        <v>577</v>
      </c>
      <c r="C501" s="9" t="s">
        <v>481</v>
      </c>
      <c r="D501" s="9" t="s">
        <v>567</v>
      </c>
      <c r="E501" s="9"/>
      <c r="F501" s="9"/>
      <c r="G501" s="16">
        <f>G502</f>
        <v>4995400</v>
      </c>
      <c r="H501" s="16">
        <f t="shared" si="89"/>
        <v>4995400</v>
      </c>
      <c r="I501" s="16">
        <f t="shared" si="89"/>
        <v>4995400</v>
      </c>
    </row>
    <row r="502" spans="1:13" ht="31.5">
      <c r="A502" s="9" t="s">
        <v>757</v>
      </c>
      <c r="B502" s="10" t="s">
        <v>778</v>
      </c>
      <c r="C502" s="9" t="s">
        <v>481</v>
      </c>
      <c r="D502" s="9" t="s">
        <v>567</v>
      </c>
      <c r="E502" s="9" t="s">
        <v>590</v>
      </c>
      <c r="F502" s="9"/>
      <c r="G502" s="16">
        <f>G503</f>
        <v>4995400</v>
      </c>
      <c r="H502" s="16">
        <f t="shared" si="89"/>
        <v>4995400</v>
      </c>
      <c r="I502" s="16">
        <f t="shared" si="89"/>
        <v>4995400</v>
      </c>
      <c r="K502" s="65"/>
      <c r="L502" s="65"/>
      <c r="M502" s="65"/>
    </row>
    <row r="503" spans="1:9" ht="31.5">
      <c r="A503" s="9" t="s">
        <v>758</v>
      </c>
      <c r="B503" s="10" t="s">
        <v>820</v>
      </c>
      <c r="C503" s="9" t="s">
        <v>481</v>
      </c>
      <c r="D503" s="9" t="s">
        <v>567</v>
      </c>
      <c r="E503" s="9" t="s">
        <v>704</v>
      </c>
      <c r="F503" s="9"/>
      <c r="G503" s="16">
        <f>G504</f>
        <v>4995400</v>
      </c>
      <c r="H503" s="16">
        <f t="shared" si="89"/>
        <v>4995400</v>
      </c>
      <c r="I503" s="16">
        <f t="shared" si="89"/>
        <v>4995400</v>
      </c>
    </row>
    <row r="504" spans="1:9" ht="132" customHeight="1">
      <c r="A504" s="9" t="s">
        <v>759</v>
      </c>
      <c r="B504" s="26" t="s">
        <v>894</v>
      </c>
      <c r="C504" s="9" t="s">
        <v>481</v>
      </c>
      <c r="D504" s="9" t="s">
        <v>567</v>
      </c>
      <c r="E504" s="9" t="s">
        <v>941</v>
      </c>
      <c r="F504" s="9"/>
      <c r="G504" s="16">
        <f aca="true" t="shared" si="90" ref="G504:I505">G505</f>
        <v>4995400</v>
      </c>
      <c r="H504" s="16">
        <f t="shared" si="90"/>
        <v>4995400</v>
      </c>
      <c r="I504" s="16">
        <f t="shared" si="90"/>
        <v>4995400</v>
      </c>
    </row>
    <row r="505" spans="1:9" ht="15.75">
      <c r="A505" s="9" t="s">
        <v>760</v>
      </c>
      <c r="B505" s="10" t="s">
        <v>550</v>
      </c>
      <c r="C505" s="9" t="s">
        <v>481</v>
      </c>
      <c r="D505" s="9" t="s">
        <v>567</v>
      </c>
      <c r="E505" s="9" t="s">
        <v>941</v>
      </c>
      <c r="F505" s="9" t="s">
        <v>552</v>
      </c>
      <c r="G505" s="16">
        <f t="shared" si="90"/>
        <v>4995400</v>
      </c>
      <c r="H505" s="16">
        <f t="shared" si="90"/>
        <v>4995400</v>
      </c>
      <c r="I505" s="16">
        <f t="shared" si="90"/>
        <v>4995400</v>
      </c>
    </row>
    <row r="506" spans="1:9" ht="15.75">
      <c r="A506" s="9" t="s">
        <v>1007</v>
      </c>
      <c r="B506" s="10" t="s">
        <v>282</v>
      </c>
      <c r="C506" s="9" t="s">
        <v>481</v>
      </c>
      <c r="D506" s="9" t="s">
        <v>567</v>
      </c>
      <c r="E506" s="9" t="s">
        <v>941</v>
      </c>
      <c r="F506" s="9" t="s">
        <v>555</v>
      </c>
      <c r="G506" s="16">
        <v>4995400</v>
      </c>
      <c r="H506" s="16">
        <v>4995400</v>
      </c>
      <c r="I506" s="16">
        <v>4995400</v>
      </c>
    </row>
    <row r="507" spans="1:9" ht="15.75">
      <c r="A507" s="9" t="s">
        <v>1008</v>
      </c>
      <c r="B507" s="72" t="s">
        <v>1005</v>
      </c>
      <c r="C507" s="9" t="s">
        <v>481</v>
      </c>
      <c r="D507" s="9" t="s">
        <v>157</v>
      </c>
      <c r="E507" s="9"/>
      <c r="F507" s="9"/>
      <c r="G507" s="16">
        <f>G508</f>
        <v>378200</v>
      </c>
      <c r="H507" s="16">
        <f aca="true" t="shared" si="91" ref="H507:I511">H508</f>
        <v>300000</v>
      </c>
      <c r="I507" s="16">
        <f t="shared" si="91"/>
        <v>300000</v>
      </c>
    </row>
    <row r="508" spans="1:9" ht="15.75">
      <c r="A508" s="9" t="s">
        <v>1009</v>
      </c>
      <c r="B508" s="72" t="s">
        <v>960</v>
      </c>
      <c r="C508" s="9" t="s">
        <v>481</v>
      </c>
      <c r="D508" s="9" t="s">
        <v>958</v>
      </c>
      <c r="E508" s="9"/>
      <c r="F508" s="9"/>
      <c r="G508" s="16">
        <f>G509</f>
        <v>378200</v>
      </c>
      <c r="H508" s="16">
        <f t="shared" si="91"/>
        <v>300000</v>
      </c>
      <c r="I508" s="16">
        <f t="shared" si="91"/>
        <v>300000</v>
      </c>
    </row>
    <row r="509" spans="1:9" ht="15.75">
      <c r="A509" s="9" t="s">
        <v>1010</v>
      </c>
      <c r="B509" s="10" t="s">
        <v>799</v>
      </c>
      <c r="C509" s="9" t="s">
        <v>481</v>
      </c>
      <c r="D509" s="9" t="s">
        <v>958</v>
      </c>
      <c r="E509" s="9" t="s">
        <v>582</v>
      </c>
      <c r="F509" s="9"/>
      <c r="G509" s="16">
        <f>G510+G513</f>
        <v>378200</v>
      </c>
      <c r="H509" s="16">
        <f t="shared" si="91"/>
        <v>300000</v>
      </c>
      <c r="I509" s="16">
        <f t="shared" si="91"/>
        <v>300000</v>
      </c>
    </row>
    <row r="510" spans="1:9" ht="31.5">
      <c r="A510" s="9" t="s">
        <v>1011</v>
      </c>
      <c r="B510" s="10" t="s">
        <v>961</v>
      </c>
      <c r="C510" s="9" t="s">
        <v>481</v>
      </c>
      <c r="D510" s="9" t="s">
        <v>958</v>
      </c>
      <c r="E510" s="9" t="s">
        <v>959</v>
      </c>
      <c r="F510" s="9"/>
      <c r="G510" s="16">
        <f>G511</f>
        <v>300000</v>
      </c>
      <c r="H510" s="16">
        <f t="shared" si="91"/>
        <v>300000</v>
      </c>
      <c r="I510" s="16">
        <f t="shared" si="91"/>
        <v>300000</v>
      </c>
    </row>
    <row r="511" spans="1:9" ht="15.75">
      <c r="A511" s="9" t="s">
        <v>877</v>
      </c>
      <c r="B511" s="10" t="s">
        <v>550</v>
      </c>
      <c r="C511" s="9" t="s">
        <v>481</v>
      </c>
      <c r="D511" s="9" t="s">
        <v>958</v>
      </c>
      <c r="E511" s="9" t="s">
        <v>959</v>
      </c>
      <c r="F511" s="9" t="s">
        <v>552</v>
      </c>
      <c r="G511" s="16">
        <f>G512</f>
        <v>300000</v>
      </c>
      <c r="H511" s="16">
        <f t="shared" si="91"/>
        <v>300000</v>
      </c>
      <c r="I511" s="16">
        <f t="shared" si="91"/>
        <v>300000</v>
      </c>
    </row>
    <row r="512" spans="1:9" ht="15.75">
      <c r="A512" s="9" t="s">
        <v>878</v>
      </c>
      <c r="B512" s="10" t="s">
        <v>282</v>
      </c>
      <c r="C512" s="9" t="s">
        <v>481</v>
      </c>
      <c r="D512" s="9" t="s">
        <v>958</v>
      </c>
      <c r="E512" s="9" t="s">
        <v>959</v>
      </c>
      <c r="F512" s="9" t="s">
        <v>555</v>
      </c>
      <c r="G512" s="16">
        <v>300000</v>
      </c>
      <c r="H512" s="16">
        <v>300000</v>
      </c>
      <c r="I512" s="16">
        <v>300000</v>
      </c>
    </row>
    <row r="513" spans="1:9" ht="39" customHeight="1">
      <c r="A513" s="9" t="s">
        <v>879</v>
      </c>
      <c r="B513" s="26" t="s">
        <v>999</v>
      </c>
      <c r="C513" s="9" t="s">
        <v>481</v>
      </c>
      <c r="D513" s="9" t="s">
        <v>958</v>
      </c>
      <c r="E513" s="9" t="s">
        <v>982</v>
      </c>
      <c r="F513" s="9"/>
      <c r="G513" s="16">
        <f aca="true" t="shared" si="92" ref="G513:I514">G514</f>
        <v>78200</v>
      </c>
      <c r="H513" s="16">
        <f t="shared" si="92"/>
        <v>0</v>
      </c>
      <c r="I513" s="16">
        <f t="shared" si="92"/>
        <v>0</v>
      </c>
    </row>
    <row r="514" spans="1:9" ht="15.75">
      <c r="A514" s="9" t="s">
        <v>880</v>
      </c>
      <c r="B514" s="10" t="s">
        <v>550</v>
      </c>
      <c r="C514" s="9" t="s">
        <v>481</v>
      </c>
      <c r="D514" s="9" t="s">
        <v>958</v>
      </c>
      <c r="E514" s="9" t="s">
        <v>982</v>
      </c>
      <c r="F514" s="9" t="s">
        <v>552</v>
      </c>
      <c r="G514" s="16">
        <f t="shared" si="92"/>
        <v>78200</v>
      </c>
      <c r="H514" s="16">
        <f t="shared" si="92"/>
        <v>0</v>
      </c>
      <c r="I514" s="16">
        <f t="shared" si="92"/>
        <v>0</v>
      </c>
    </row>
    <row r="515" spans="1:9" ht="15.75">
      <c r="A515" s="9" t="s">
        <v>761</v>
      </c>
      <c r="B515" s="10" t="s">
        <v>282</v>
      </c>
      <c r="C515" s="9" t="s">
        <v>481</v>
      </c>
      <c r="D515" s="9" t="s">
        <v>958</v>
      </c>
      <c r="E515" s="9" t="s">
        <v>982</v>
      </c>
      <c r="F515" s="9" t="s">
        <v>555</v>
      </c>
      <c r="G515" s="16">
        <v>78200</v>
      </c>
      <c r="H515" s="16">
        <v>0</v>
      </c>
      <c r="I515" s="16">
        <v>0</v>
      </c>
    </row>
    <row r="516" spans="1:9" ht="15.75">
      <c r="A516" s="9" t="s">
        <v>552</v>
      </c>
      <c r="B516" s="10" t="s">
        <v>1001</v>
      </c>
      <c r="C516" s="9" t="s">
        <v>481</v>
      </c>
      <c r="D516" s="9" t="s">
        <v>1000</v>
      </c>
      <c r="E516" s="9"/>
      <c r="F516" s="9"/>
      <c r="G516" s="16">
        <f aca="true" t="shared" si="93" ref="G516:G521">G517</f>
        <v>116616.69</v>
      </c>
      <c r="H516" s="16">
        <f aca="true" t="shared" si="94" ref="H516:I521">H517</f>
        <v>0</v>
      </c>
      <c r="I516" s="16">
        <f t="shared" si="94"/>
        <v>0</v>
      </c>
    </row>
    <row r="517" spans="1:9" ht="15.75">
      <c r="A517" s="9" t="s">
        <v>762</v>
      </c>
      <c r="B517" s="10" t="s">
        <v>1002</v>
      </c>
      <c r="C517" s="9" t="s">
        <v>481</v>
      </c>
      <c r="D517" s="9" t="s">
        <v>983</v>
      </c>
      <c r="E517" s="9"/>
      <c r="F517" s="9"/>
      <c r="G517" s="16">
        <f t="shared" si="93"/>
        <v>116616.69</v>
      </c>
      <c r="H517" s="16">
        <f t="shared" si="94"/>
        <v>0</v>
      </c>
      <c r="I517" s="16">
        <f t="shared" si="94"/>
        <v>0</v>
      </c>
    </row>
    <row r="518" spans="1:9" ht="15.75">
      <c r="A518" s="9" t="s">
        <v>763</v>
      </c>
      <c r="B518" s="10" t="s">
        <v>1003</v>
      </c>
      <c r="C518" s="9" t="s">
        <v>481</v>
      </c>
      <c r="D518" s="9" t="s">
        <v>983</v>
      </c>
      <c r="E518" s="9" t="s">
        <v>680</v>
      </c>
      <c r="F518" s="9"/>
      <c r="G518" s="16">
        <f t="shared" si="93"/>
        <v>116616.69</v>
      </c>
      <c r="H518" s="16">
        <f t="shared" si="94"/>
        <v>0</v>
      </c>
      <c r="I518" s="16">
        <f t="shared" si="94"/>
        <v>0</v>
      </c>
    </row>
    <row r="519" spans="1:9" ht="15.75">
      <c r="A519" s="9" t="s">
        <v>764</v>
      </c>
      <c r="B519" s="10" t="s">
        <v>799</v>
      </c>
      <c r="C519" s="9" t="s">
        <v>481</v>
      </c>
      <c r="D519" s="9" t="s">
        <v>983</v>
      </c>
      <c r="E519" s="9" t="s">
        <v>582</v>
      </c>
      <c r="F519" s="9"/>
      <c r="G519" s="16">
        <f t="shared" si="93"/>
        <v>116616.69</v>
      </c>
      <c r="H519" s="16">
        <f t="shared" si="94"/>
        <v>0</v>
      </c>
      <c r="I519" s="16">
        <f t="shared" si="94"/>
        <v>0</v>
      </c>
    </row>
    <row r="520" spans="1:9" ht="132" customHeight="1">
      <c r="A520" s="9" t="s">
        <v>765</v>
      </c>
      <c r="B520" s="107" t="s">
        <v>1004</v>
      </c>
      <c r="C520" s="9" t="s">
        <v>481</v>
      </c>
      <c r="D520" s="9" t="s">
        <v>983</v>
      </c>
      <c r="E520" s="9" t="s">
        <v>984</v>
      </c>
      <c r="F520" s="9"/>
      <c r="G520" s="16">
        <f t="shared" si="93"/>
        <v>116616.69</v>
      </c>
      <c r="H520" s="16">
        <f t="shared" si="94"/>
        <v>0</v>
      </c>
      <c r="I520" s="16">
        <f t="shared" si="94"/>
        <v>0</v>
      </c>
    </row>
    <row r="521" spans="1:9" ht="15.75">
      <c r="A521" s="9" t="s">
        <v>766</v>
      </c>
      <c r="B521" s="10" t="s">
        <v>550</v>
      </c>
      <c r="C521" s="9" t="s">
        <v>481</v>
      </c>
      <c r="D521" s="9" t="s">
        <v>983</v>
      </c>
      <c r="E521" s="9" t="s">
        <v>984</v>
      </c>
      <c r="F521" s="9" t="s">
        <v>552</v>
      </c>
      <c r="G521" s="16">
        <f t="shared" si="93"/>
        <v>116616.69</v>
      </c>
      <c r="H521" s="16">
        <f t="shared" si="94"/>
        <v>0</v>
      </c>
      <c r="I521" s="16">
        <f t="shared" si="94"/>
        <v>0</v>
      </c>
    </row>
    <row r="522" spans="1:9" ht="15.75">
      <c r="A522" s="9" t="s">
        <v>767</v>
      </c>
      <c r="B522" s="10" t="s">
        <v>282</v>
      </c>
      <c r="C522" s="9" t="s">
        <v>481</v>
      </c>
      <c r="D522" s="9" t="s">
        <v>983</v>
      </c>
      <c r="E522" s="9" t="s">
        <v>984</v>
      </c>
      <c r="F522" s="9" t="s">
        <v>555</v>
      </c>
      <c r="G522" s="16">
        <v>116616.69</v>
      </c>
      <c r="H522" s="16">
        <v>0</v>
      </c>
      <c r="I522" s="16">
        <v>0</v>
      </c>
    </row>
    <row r="523" spans="1:9" ht="47.25">
      <c r="A523" s="9" t="s">
        <v>768</v>
      </c>
      <c r="B523" s="10" t="s">
        <v>886</v>
      </c>
      <c r="C523" s="9" t="s">
        <v>481</v>
      </c>
      <c r="D523" s="9" t="s">
        <v>52</v>
      </c>
      <c r="E523" s="9"/>
      <c r="F523" s="9"/>
      <c r="G523" s="16">
        <f>G524+G533</f>
        <v>102185219</v>
      </c>
      <c r="H523" s="16">
        <f>H524+H533</f>
        <v>89291100</v>
      </c>
      <c r="I523" s="16">
        <f>I524+I533</f>
        <v>87877100</v>
      </c>
    </row>
    <row r="524" spans="1:9" ht="47.25">
      <c r="A524" s="9" t="s">
        <v>769</v>
      </c>
      <c r="B524" s="10" t="s">
        <v>53</v>
      </c>
      <c r="C524" s="9" t="s">
        <v>481</v>
      </c>
      <c r="D524" s="9" t="s">
        <v>54</v>
      </c>
      <c r="E524" s="9"/>
      <c r="F524" s="9"/>
      <c r="G524" s="16">
        <f aca="true" t="shared" si="95" ref="G524:I525">G525</f>
        <v>44361000</v>
      </c>
      <c r="H524" s="16">
        <f t="shared" si="95"/>
        <v>38366000</v>
      </c>
      <c r="I524" s="16">
        <f t="shared" si="95"/>
        <v>38366000</v>
      </c>
    </row>
    <row r="525" spans="1:9" ht="31.5">
      <c r="A525" s="9" t="s">
        <v>770</v>
      </c>
      <c r="B525" s="10" t="s">
        <v>574</v>
      </c>
      <c r="C525" s="9" t="s">
        <v>481</v>
      </c>
      <c r="D525" s="9" t="s">
        <v>54</v>
      </c>
      <c r="E525" s="9" t="s">
        <v>635</v>
      </c>
      <c r="F525" s="9"/>
      <c r="G525" s="16">
        <f t="shared" si="95"/>
        <v>44361000</v>
      </c>
      <c r="H525" s="16">
        <f t="shared" si="95"/>
        <v>38366000</v>
      </c>
      <c r="I525" s="16">
        <f t="shared" si="95"/>
        <v>38366000</v>
      </c>
    </row>
    <row r="526" spans="1:9" ht="78.75">
      <c r="A526" s="9" t="s">
        <v>553</v>
      </c>
      <c r="B526" s="10" t="s">
        <v>836</v>
      </c>
      <c r="C526" s="9" t="s">
        <v>481</v>
      </c>
      <c r="D526" s="9" t="s">
        <v>54</v>
      </c>
      <c r="E526" s="9" t="s">
        <v>636</v>
      </c>
      <c r="F526" s="9"/>
      <c r="G526" s="16">
        <f>G527+G530</f>
        <v>44361000</v>
      </c>
      <c r="H526" s="16">
        <f>H527+H530</f>
        <v>38366000</v>
      </c>
      <c r="I526" s="16">
        <f>I527+I530</f>
        <v>38366000</v>
      </c>
    </row>
    <row r="527" spans="1:9" ht="110.25">
      <c r="A527" s="9" t="s">
        <v>771</v>
      </c>
      <c r="B527" s="10" t="s">
        <v>542</v>
      </c>
      <c r="C527" s="9" t="s">
        <v>481</v>
      </c>
      <c r="D527" s="9" t="s">
        <v>54</v>
      </c>
      <c r="E527" s="9" t="s">
        <v>637</v>
      </c>
      <c r="F527" s="9"/>
      <c r="G527" s="16">
        <f aca="true" t="shared" si="96" ref="G527:I528">G528</f>
        <v>14385900</v>
      </c>
      <c r="H527" s="16">
        <f t="shared" si="96"/>
        <v>14385900</v>
      </c>
      <c r="I527" s="16">
        <f t="shared" si="96"/>
        <v>14385900</v>
      </c>
    </row>
    <row r="528" spans="1:9" ht="15.75">
      <c r="A528" s="9" t="s">
        <v>772</v>
      </c>
      <c r="B528" s="10" t="s">
        <v>550</v>
      </c>
      <c r="C528" s="9" t="s">
        <v>481</v>
      </c>
      <c r="D528" s="9" t="s">
        <v>54</v>
      </c>
      <c r="E528" s="9" t="s">
        <v>637</v>
      </c>
      <c r="F528" s="9" t="s">
        <v>552</v>
      </c>
      <c r="G528" s="16">
        <f t="shared" si="96"/>
        <v>14385900</v>
      </c>
      <c r="H528" s="16">
        <f t="shared" si="96"/>
        <v>14385900</v>
      </c>
      <c r="I528" s="16">
        <f t="shared" si="96"/>
        <v>14385900</v>
      </c>
    </row>
    <row r="529" spans="1:9" ht="15.75">
      <c r="A529" s="9" t="s">
        <v>905</v>
      </c>
      <c r="B529" s="10" t="s">
        <v>551</v>
      </c>
      <c r="C529" s="9" t="s">
        <v>481</v>
      </c>
      <c r="D529" s="9" t="s">
        <v>54</v>
      </c>
      <c r="E529" s="9" t="s">
        <v>637</v>
      </c>
      <c r="F529" s="9" t="s">
        <v>553</v>
      </c>
      <c r="G529" s="16">
        <v>14385900</v>
      </c>
      <c r="H529" s="16">
        <v>14385900</v>
      </c>
      <c r="I529" s="16">
        <v>14385900</v>
      </c>
    </row>
    <row r="530" spans="1:9" ht="126">
      <c r="A530" s="9" t="s">
        <v>906</v>
      </c>
      <c r="B530" s="10" t="s">
        <v>884</v>
      </c>
      <c r="C530" s="9" t="s">
        <v>481</v>
      </c>
      <c r="D530" s="9" t="s">
        <v>54</v>
      </c>
      <c r="E530" s="9" t="s">
        <v>638</v>
      </c>
      <c r="F530" s="9"/>
      <c r="G530" s="16">
        <f aca="true" t="shared" si="97" ref="G530:I531">G531</f>
        <v>29975100</v>
      </c>
      <c r="H530" s="16">
        <f t="shared" si="97"/>
        <v>23980100</v>
      </c>
      <c r="I530" s="16">
        <f t="shared" si="97"/>
        <v>23980100</v>
      </c>
    </row>
    <row r="531" spans="1:9" ht="15.75">
      <c r="A531" s="9" t="s">
        <v>907</v>
      </c>
      <c r="B531" s="10" t="s">
        <v>550</v>
      </c>
      <c r="C531" s="9" t="s">
        <v>481</v>
      </c>
      <c r="D531" s="9" t="s">
        <v>54</v>
      </c>
      <c r="E531" s="9" t="s">
        <v>638</v>
      </c>
      <c r="F531" s="9" t="s">
        <v>552</v>
      </c>
      <c r="G531" s="16">
        <f t="shared" si="97"/>
        <v>29975100</v>
      </c>
      <c r="H531" s="16">
        <f t="shared" si="97"/>
        <v>23980100</v>
      </c>
      <c r="I531" s="16">
        <f t="shared" si="97"/>
        <v>23980100</v>
      </c>
    </row>
    <row r="532" spans="1:9" ht="15.75">
      <c r="A532" s="9" t="s">
        <v>908</v>
      </c>
      <c r="B532" s="10" t="s">
        <v>551</v>
      </c>
      <c r="C532" s="9" t="s">
        <v>481</v>
      </c>
      <c r="D532" s="9" t="s">
        <v>54</v>
      </c>
      <c r="E532" s="9" t="s">
        <v>638</v>
      </c>
      <c r="F532" s="9" t="s">
        <v>553</v>
      </c>
      <c r="G532" s="16">
        <v>29975100</v>
      </c>
      <c r="H532" s="16">
        <v>23980100</v>
      </c>
      <c r="I532" s="16">
        <v>23980100</v>
      </c>
    </row>
    <row r="533" spans="1:9" ht="15.75">
      <c r="A533" s="9" t="s">
        <v>909</v>
      </c>
      <c r="B533" s="31" t="s">
        <v>174</v>
      </c>
      <c r="C533" s="9" t="s">
        <v>481</v>
      </c>
      <c r="D533" s="9" t="s">
        <v>173</v>
      </c>
      <c r="E533" s="9"/>
      <c r="F533" s="9"/>
      <c r="G533" s="16">
        <f>G534</f>
        <v>57824219</v>
      </c>
      <c r="H533" s="16">
        <f>H534</f>
        <v>50925100</v>
      </c>
      <c r="I533" s="16">
        <f>I534</f>
        <v>49511100</v>
      </c>
    </row>
    <row r="534" spans="1:9" ht="31.5">
      <c r="A534" s="9" t="s">
        <v>910</v>
      </c>
      <c r="B534" s="10" t="s">
        <v>835</v>
      </c>
      <c r="C534" s="9" t="s">
        <v>481</v>
      </c>
      <c r="D534" s="9" t="s">
        <v>173</v>
      </c>
      <c r="E534" s="9" t="s">
        <v>635</v>
      </c>
      <c r="F534" s="9"/>
      <c r="G534" s="16">
        <f aca="true" t="shared" si="98" ref="G534:I535">G535</f>
        <v>57824219</v>
      </c>
      <c r="H534" s="16">
        <f t="shared" si="98"/>
        <v>50925100</v>
      </c>
      <c r="I534" s="16">
        <f t="shared" si="98"/>
        <v>49511100</v>
      </c>
    </row>
    <row r="535" spans="1:9" ht="78.75">
      <c r="A535" s="9" t="s">
        <v>911</v>
      </c>
      <c r="B535" s="10" t="s">
        <v>836</v>
      </c>
      <c r="C535" s="9" t="s">
        <v>481</v>
      </c>
      <c r="D535" s="9" t="s">
        <v>173</v>
      </c>
      <c r="E535" s="9" t="s">
        <v>636</v>
      </c>
      <c r="F535" s="9"/>
      <c r="G535" s="16">
        <f t="shared" si="98"/>
        <v>57824219</v>
      </c>
      <c r="H535" s="16">
        <f t="shared" si="98"/>
        <v>50925100</v>
      </c>
      <c r="I535" s="16">
        <f t="shared" si="98"/>
        <v>49511100</v>
      </c>
    </row>
    <row r="536" spans="1:13" ht="110.25">
      <c r="A536" s="9" t="s">
        <v>705</v>
      </c>
      <c r="B536" s="10" t="s">
        <v>545</v>
      </c>
      <c r="C536" s="9" t="s">
        <v>481</v>
      </c>
      <c r="D536" s="9" t="s">
        <v>173</v>
      </c>
      <c r="E536" s="9" t="s">
        <v>639</v>
      </c>
      <c r="F536" s="9"/>
      <c r="G536" s="16">
        <f aca="true" t="shared" si="99" ref="G536:I537">G537</f>
        <v>57824219</v>
      </c>
      <c r="H536" s="16">
        <f t="shared" si="99"/>
        <v>50925100</v>
      </c>
      <c r="I536" s="16">
        <f t="shared" si="99"/>
        <v>49511100</v>
      </c>
      <c r="K536" s="65"/>
      <c r="L536" s="65"/>
      <c r="M536" s="65"/>
    </row>
    <row r="537" spans="1:9" ht="15.75">
      <c r="A537" s="9" t="s">
        <v>912</v>
      </c>
      <c r="B537" s="10" t="s">
        <v>550</v>
      </c>
      <c r="C537" s="9" t="s">
        <v>481</v>
      </c>
      <c r="D537" s="9" t="s">
        <v>173</v>
      </c>
      <c r="E537" s="9" t="s">
        <v>639</v>
      </c>
      <c r="F537" s="9" t="s">
        <v>552</v>
      </c>
      <c r="G537" s="16">
        <f t="shared" si="99"/>
        <v>57824219</v>
      </c>
      <c r="H537" s="16">
        <f t="shared" si="99"/>
        <v>50925100</v>
      </c>
      <c r="I537" s="16">
        <f t="shared" si="99"/>
        <v>49511100</v>
      </c>
    </row>
    <row r="538" spans="1:9" ht="15.75">
      <c r="A538" s="9" t="s">
        <v>913</v>
      </c>
      <c r="B538" s="10" t="s">
        <v>282</v>
      </c>
      <c r="C538" s="9" t="s">
        <v>481</v>
      </c>
      <c r="D538" s="9" t="s">
        <v>173</v>
      </c>
      <c r="E538" s="9" t="s">
        <v>639</v>
      </c>
      <c r="F538" s="9" t="s">
        <v>555</v>
      </c>
      <c r="G538" s="16">
        <v>57824219</v>
      </c>
      <c r="H538" s="16">
        <v>50925100</v>
      </c>
      <c r="I538" s="16">
        <v>49511100</v>
      </c>
    </row>
    <row r="539" spans="1:9" ht="15.75">
      <c r="A539" s="9" t="s">
        <v>914</v>
      </c>
      <c r="B539" s="22" t="s">
        <v>1099</v>
      </c>
      <c r="C539" s="9"/>
      <c r="D539" s="9"/>
      <c r="E539" s="9"/>
      <c r="F539" s="9"/>
      <c r="G539" s="20">
        <v>0</v>
      </c>
      <c r="H539" s="20">
        <v>13700000</v>
      </c>
      <c r="I539" s="20">
        <v>27300000</v>
      </c>
    </row>
    <row r="540" spans="1:9" ht="15.75">
      <c r="A540" s="19" t="s">
        <v>915</v>
      </c>
      <c r="B540" s="22" t="s">
        <v>556</v>
      </c>
      <c r="C540" s="9"/>
      <c r="D540" s="9"/>
      <c r="E540" s="9"/>
      <c r="F540" s="9"/>
      <c r="G540" s="20">
        <f>G17+G226+G367+G467+G451+G539+G426+G441</f>
        <v>1194586346.78</v>
      </c>
      <c r="H540" s="20">
        <f>H17+H226+H367+H467+H451+H539+H426+H441</f>
        <v>1078302694.81</v>
      </c>
      <c r="I540" s="20">
        <f>I17+I226+I367+I467+I451+I539+I426+I441</f>
        <v>1084465092.45</v>
      </c>
    </row>
    <row r="542" ht="15.75">
      <c r="G542" s="53"/>
    </row>
  </sheetData>
  <sheetProtection/>
  <mergeCells count="10">
    <mergeCell ref="A12:I12"/>
    <mergeCell ref="H7:I7"/>
    <mergeCell ref="H8:I8"/>
    <mergeCell ref="H9:I9"/>
    <mergeCell ref="H1:I1"/>
    <mergeCell ref="H2:I2"/>
    <mergeCell ref="H3:I3"/>
    <mergeCell ref="H4:I4"/>
    <mergeCell ref="H6:I6"/>
    <mergeCell ref="A11:I11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7"/>
  <sheetViews>
    <sheetView tabSelected="1" zoomScale="75" zoomScaleNormal="75" zoomScaleSheetLayoutView="75" zoomScalePageLayoutView="0" workbookViewId="0" topLeftCell="A1">
      <selection activeCell="J8" sqref="J8"/>
    </sheetView>
  </sheetViews>
  <sheetFormatPr defaultColWidth="9.00390625" defaultRowHeight="12.75"/>
  <cols>
    <col min="1" max="1" width="5.75390625" style="11" customWidth="1"/>
    <col min="2" max="2" width="72.75390625" style="12" customWidth="1"/>
    <col min="3" max="3" width="13.375" style="60" bestFit="1" customWidth="1"/>
    <col min="4" max="4" width="12.00390625" style="60" bestFit="1" customWidth="1"/>
    <col min="5" max="5" width="13.375" style="60" bestFit="1" customWidth="1"/>
    <col min="6" max="6" width="17.375" style="65" bestFit="1" customWidth="1"/>
    <col min="7" max="7" width="18.125" style="1" customWidth="1"/>
    <col min="8" max="8" width="21.625" style="1" customWidth="1"/>
    <col min="9" max="9" width="13.375" style="1" customWidth="1"/>
    <col min="10" max="11" width="13.00390625" style="1" customWidth="1"/>
    <col min="12" max="16384" width="9.125" style="1" customWidth="1"/>
  </cols>
  <sheetData>
    <row r="1" spans="7:8" ht="18.75">
      <c r="G1" s="117" t="s">
        <v>956</v>
      </c>
      <c r="H1" s="117"/>
    </row>
    <row r="2" spans="7:8" ht="18.75">
      <c r="G2" s="117" t="s">
        <v>970</v>
      </c>
      <c r="H2" s="117"/>
    </row>
    <row r="3" spans="7:8" ht="18.75">
      <c r="G3" s="117" t="s">
        <v>957</v>
      </c>
      <c r="H3" s="117"/>
    </row>
    <row r="4" spans="7:8" ht="18.75">
      <c r="G4" s="117" t="s">
        <v>1125</v>
      </c>
      <c r="H4" s="117"/>
    </row>
    <row r="5" spans="7:8" ht="18.75">
      <c r="G5" s="93"/>
      <c r="H5" s="93"/>
    </row>
    <row r="6" spans="4:8" ht="18.75">
      <c r="D6" s="77"/>
      <c r="F6" s="61"/>
      <c r="G6" s="117" t="s">
        <v>956</v>
      </c>
      <c r="H6" s="117"/>
    </row>
    <row r="7" spans="4:8" ht="18.75">
      <c r="D7" s="77"/>
      <c r="F7" s="62"/>
      <c r="G7" s="117" t="s">
        <v>970</v>
      </c>
      <c r="H7" s="117"/>
    </row>
    <row r="8" spans="4:8" ht="18.75">
      <c r="D8" s="80"/>
      <c r="F8" s="63"/>
      <c r="G8" s="117" t="s">
        <v>957</v>
      </c>
      <c r="H8" s="117"/>
    </row>
    <row r="9" spans="4:8" ht="18.75">
      <c r="D9" s="81"/>
      <c r="F9" s="82"/>
      <c r="G9" s="117" t="s">
        <v>971</v>
      </c>
      <c r="H9" s="117"/>
    </row>
    <row r="10" spans="4:6" ht="15.75">
      <c r="D10" s="81"/>
      <c r="F10" s="82"/>
    </row>
    <row r="11" spans="1:8" ht="58.5" customHeight="1">
      <c r="A11" s="118" t="s">
        <v>939</v>
      </c>
      <c r="B11" s="118"/>
      <c r="C11" s="118"/>
      <c r="D11" s="118"/>
      <c r="E11" s="118"/>
      <c r="F11" s="118"/>
      <c r="G11" s="118"/>
      <c r="H11" s="118"/>
    </row>
    <row r="12" spans="1:6" ht="15.75">
      <c r="A12" s="95"/>
      <c r="B12" s="57"/>
      <c r="C12" s="57"/>
      <c r="D12" s="57"/>
      <c r="E12" s="57"/>
      <c r="F12" s="64"/>
    </row>
    <row r="13" spans="1:8" ht="15.75">
      <c r="A13" s="13"/>
      <c r="B13" s="50"/>
      <c r="C13" s="13"/>
      <c r="D13" s="13"/>
      <c r="E13" s="13"/>
      <c r="F13" s="51"/>
      <c r="G13" s="52"/>
      <c r="H13" s="32" t="s">
        <v>274</v>
      </c>
    </row>
    <row r="14" spans="1:8" ht="47.25">
      <c r="A14" s="15" t="s">
        <v>135</v>
      </c>
      <c r="B14" s="15" t="s">
        <v>86</v>
      </c>
      <c r="C14" s="9" t="s">
        <v>32</v>
      </c>
      <c r="D14" s="9" t="s">
        <v>33</v>
      </c>
      <c r="E14" s="9" t="s">
        <v>88</v>
      </c>
      <c r="F14" s="35" t="s">
        <v>887</v>
      </c>
      <c r="G14" s="33" t="s">
        <v>934</v>
      </c>
      <c r="H14" s="33" t="s">
        <v>940</v>
      </c>
    </row>
    <row r="15" spans="1:8" ht="15.75">
      <c r="A15" s="9" t="s">
        <v>138</v>
      </c>
      <c r="B15" s="9" t="s">
        <v>139</v>
      </c>
      <c r="C15" s="9" t="s">
        <v>140</v>
      </c>
      <c r="D15" s="9" t="s">
        <v>141</v>
      </c>
      <c r="E15" s="9" t="s">
        <v>142</v>
      </c>
      <c r="F15" s="9" t="s">
        <v>143</v>
      </c>
      <c r="G15" s="9" t="s">
        <v>144</v>
      </c>
      <c r="H15" s="9" t="s">
        <v>148</v>
      </c>
    </row>
    <row r="16" spans="1:8" ht="47.25">
      <c r="A16" s="9" t="s">
        <v>138</v>
      </c>
      <c r="B16" s="22" t="s">
        <v>837</v>
      </c>
      <c r="C16" s="19" t="s">
        <v>594</v>
      </c>
      <c r="D16" s="19" t="s">
        <v>89</v>
      </c>
      <c r="E16" s="19" t="s">
        <v>89</v>
      </c>
      <c r="F16" s="20">
        <f>F23+F17</f>
        <v>22027388.36</v>
      </c>
      <c r="G16" s="20">
        <f>G23+G17</f>
        <v>16390900</v>
      </c>
      <c r="H16" s="20">
        <f>H23+H17</f>
        <v>16390900</v>
      </c>
    </row>
    <row r="17" spans="1:8" ht="47.25">
      <c r="A17" s="9" t="s">
        <v>139</v>
      </c>
      <c r="B17" s="10" t="s">
        <v>989</v>
      </c>
      <c r="C17" s="9" t="s">
        <v>986</v>
      </c>
      <c r="D17" s="19"/>
      <c r="E17" s="19"/>
      <c r="F17" s="16">
        <f>F18</f>
        <v>96488.36</v>
      </c>
      <c r="G17" s="16">
        <f aca="true" t="shared" si="0" ref="G17:H21">G18</f>
        <v>0</v>
      </c>
      <c r="H17" s="16">
        <f t="shared" si="0"/>
        <v>0</v>
      </c>
    </row>
    <row r="18" spans="1:8" ht="110.25">
      <c r="A18" s="9" t="s">
        <v>140</v>
      </c>
      <c r="B18" s="10" t="s">
        <v>990</v>
      </c>
      <c r="C18" s="9" t="s">
        <v>991</v>
      </c>
      <c r="D18" s="19"/>
      <c r="E18" s="19"/>
      <c r="F18" s="16">
        <f>F19</f>
        <v>96488.36</v>
      </c>
      <c r="G18" s="16">
        <f t="shared" si="0"/>
        <v>0</v>
      </c>
      <c r="H18" s="16">
        <f t="shared" si="0"/>
        <v>0</v>
      </c>
    </row>
    <row r="19" spans="1:8" ht="31.5">
      <c r="A19" s="9" t="s">
        <v>141</v>
      </c>
      <c r="B19" s="10" t="s">
        <v>268</v>
      </c>
      <c r="C19" s="9" t="s">
        <v>991</v>
      </c>
      <c r="D19" s="9" t="s">
        <v>95</v>
      </c>
      <c r="E19" s="19"/>
      <c r="F19" s="16">
        <f>F20</f>
        <v>96488.36</v>
      </c>
      <c r="G19" s="16">
        <f t="shared" si="0"/>
        <v>0</v>
      </c>
      <c r="H19" s="16">
        <f t="shared" si="0"/>
        <v>0</v>
      </c>
    </row>
    <row r="20" spans="1:8" ht="31.5">
      <c r="A20" s="9" t="s">
        <v>142</v>
      </c>
      <c r="B20" s="10" t="s">
        <v>96</v>
      </c>
      <c r="C20" s="9" t="s">
        <v>991</v>
      </c>
      <c r="D20" s="9" t="s">
        <v>97</v>
      </c>
      <c r="E20" s="19"/>
      <c r="F20" s="16">
        <f>F21</f>
        <v>96488.36</v>
      </c>
      <c r="G20" s="16">
        <f t="shared" si="0"/>
        <v>0</v>
      </c>
      <c r="H20" s="16">
        <f t="shared" si="0"/>
        <v>0</v>
      </c>
    </row>
    <row r="21" spans="1:8" ht="15.75">
      <c r="A21" s="9" t="s">
        <v>143</v>
      </c>
      <c r="B21" s="10" t="s">
        <v>543</v>
      </c>
      <c r="C21" s="9" t="s">
        <v>991</v>
      </c>
      <c r="D21" s="9" t="s">
        <v>97</v>
      </c>
      <c r="E21" s="9" t="s">
        <v>157</v>
      </c>
      <c r="F21" s="16">
        <f>F22</f>
        <v>96488.36</v>
      </c>
      <c r="G21" s="16">
        <f t="shared" si="0"/>
        <v>0</v>
      </c>
      <c r="H21" s="16">
        <f t="shared" si="0"/>
        <v>0</v>
      </c>
    </row>
    <row r="22" spans="1:8" ht="15.75">
      <c r="A22" s="9" t="s">
        <v>144</v>
      </c>
      <c r="B22" s="10" t="s">
        <v>987</v>
      </c>
      <c r="C22" s="9" t="s">
        <v>991</v>
      </c>
      <c r="D22" s="9" t="s">
        <v>97</v>
      </c>
      <c r="E22" s="9" t="s">
        <v>973</v>
      </c>
      <c r="F22" s="16">
        <f>'прил 4'!G179</f>
        <v>96488.36</v>
      </c>
      <c r="G22" s="16">
        <f>'прил 4'!H179</f>
        <v>0</v>
      </c>
      <c r="H22" s="16">
        <f>'прил 4'!I179</f>
        <v>0</v>
      </c>
    </row>
    <row r="23" spans="1:8" ht="15.75">
      <c r="A23" s="9" t="s">
        <v>148</v>
      </c>
      <c r="B23" s="37" t="str">
        <f>'прил 4'!B170</f>
        <v>Отдельное мероприятие</v>
      </c>
      <c r="C23" s="36" t="s">
        <v>694</v>
      </c>
      <c r="D23" s="36"/>
      <c r="E23" s="36"/>
      <c r="F23" s="83">
        <f>F24+F29</f>
        <v>21930900</v>
      </c>
      <c r="G23" s="83">
        <f>G24</f>
        <v>16390900</v>
      </c>
      <c r="H23" s="83">
        <f>H24</f>
        <v>16390900</v>
      </c>
    </row>
    <row r="24" spans="1:8" ht="87.75" customHeight="1">
      <c r="A24" s="9" t="s">
        <v>149</v>
      </c>
      <c r="B24" s="10" t="str">
        <f>'прил 4'!B171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24" s="9" t="s">
        <v>803</v>
      </c>
      <c r="D24" s="9"/>
      <c r="E24" s="9"/>
      <c r="F24" s="16">
        <f>F25</f>
        <v>16390900</v>
      </c>
      <c r="G24" s="16">
        <f aca="true" t="shared" si="1" ref="G24:H27">G25</f>
        <v>16390900</v>
      </c>
      <c r="H24" s="16">
        <f t="shared" si="1"/>
        <v>16390900</v>
      </c>
    </row>
    <row r="25" spans="1:8" ht="15.75">
      <c r="A25" s="9" t="s">
        <v>151</v>
      </c>
      <c r="B25" s="10" t="s">
        <v>100</v>
      </c>
      <c r="C25" s="9" t="s">
        <v>803</v>
      </c>
      <c r="D25" s="9" t="s">
        <v>101</v>
      </c>
      <c r="E25" s="9"/>
      <c r="F25" s="16">
        <f>F26</f>
        <v>16390900</v>
      </c>
      <c r="G25" s="16">
        <f t="shared" si="1"/>
        <v>16390900</v>
      </c>
      <c r="H25" s="16">
        <f t="shared" si="1"/>
        <v>16390900</v>
      </c>
    </row>
    <row r="26" spans="1:8" ht="55.5" customHeight="1">
      <c r="A26" s="9" t="s">
        <v>152</v>
      </c>
      <c r="B26" s="10" t="s">
        <v>928</v>
      </c>
      <c r="C26" s="9" t="s">
        <v>803</v>
      </c>
      <c r="D26" s="9" t="s">
        <v>165</v>
      </c>
      <c r="E26" s="9"/>
      <c r="F26" s="16">
        <f>F27</f>
        <v>16390900</v>
      </c>
      <c r="G26" s="16">
        <f>G27</f>
        <v>16390900</v>
      </c>
      <c r="H26" s="16">
        <f>H27</f>
        <v>16390900</v>
      </c>
    </row>
    <row r="27" spans="1:8" ht="15.75">
      <c r="A27" s="9" t="s">
        <v>153</v>
      </c>
      <c r="B27" s="10" t="s">
        <v>543</v>
      </c>
      <c r="C27" s="9" t="s">
        <v>803</v>
      </c>
      <c r="D27" s="9" t="s">
        <v>165</v>
      </c>
      <c r="E27" s="9" t="s">
        <v>157</v>
      </c>
      <c r="F27" s="16">
        <f>F28</f>
        <v>16390900</v>
      </c>
      <c r="G27" s="16">
        <f t="shared" si="1"/>
        <v>16390900</v>
      </c>
      <c r="H27" s="16">
        <f t="shared" si="1"/>
        <v>16390900</v>
      </c>
    </row>
    <row r="28" spans="1:8" ht="15.75">
      <c r="A28" s="9" t="s">
        <v>65</v>
      </c>
      <c r="B28" s="10" t="s">
        <v>35</v>
      </c>
      <c r="C28" s="9" t="s">
        <v>803</v>
      </c>
      <c r="D28" s="9" t="s">
        <v>165</v>
      </c>
      <c r="E28" s="9" t="s">
        <v>158</v>
      </c>
      <c r="F28" s="16">
        <f>'прил 4'!G173</f>
        <v>16390900</v>
      </c>
      <c r="G28" s="16">
        <f>'прил 4'!H173</f>
        <v>16390900</v>
      </c>
      <c r="H28" s="16">
        <f>'прил 4'!I173</f>
        <v>16390900</v>
      </c>
    </row>
    <row r="29" spans="1:8" ht="88.5" customHeight="1">
      <c r="A29" s="9" t="s">
        <v>13</v>
      </c>
      <c r="B29" s="10" t="s">
        <v>1106</v>
      </c>
      <c r="C29" s="9" t="s">
        <v>1104</v>
      </c>
      <c r="D29" s="9"/>
      <c r="E29" s="9"/>
      <c r="F29" s="16">
        <f>F30</f>
        <v>5540000</v>
      </c>
      <c r="G29" s="16">
        <f aca="true" t="shared" si="2" ref="G29:H32">G30</f>
        <v>0</v>
      </c>
      <c r="H29" s="16">
        <f t="shared" si="2"/>
        <v>0</v>
      </c>
    </row>
    <row r="30" spans="1:8" ht="31.5">
      <c r="A30" s="9" t="s">
        <v>14</v>
      </c>
      <c r="B30" s="10" t="s">
        <v>268</v>
      </c>
      <c r="C30" s="9" t="s">
        <v>1104</v>
      </c>
      <c r="D30" s="9" t="s">
        <v>95</v>
      </c>
      <c r="E30" s="9"/>
      <c r="F30" s="16">
        <f>F31</f>
        <v>5540000</v>
      </c>
      <c r="G30" s="16">
        <f t="shared" si="2"/>
        <v>0</v>
      </c>
      <c r="H30" s="16">
        <f t="shared" si="2"/>
        <v>0</v>
      </c>
    </row>
    <row r="31" spans="1:8" ht="31.5">
      <c r="A31" s="9" t="s">
        <v>15</v>
      </c>
      <c r="B31" s="10" t="s">
        <v>96</v>
      </c>
      <c r="C31" s="9" t="s">
        <v>1104</v>
      </c>
      <c r="D31" s="9" t="s">
        <v>97</v>
      </c>
      <c r="E31" s="9"/>
      <c r="F31" s="16">
        <f>F32</f>
        <v>5540000</v>
      </c>
      <c r="G31" s="16">
        <f t="shared" si="2"/>
        <v>0</v>
      </c>
      <c r="H31" s="16">
        <f t="shared" si="2"/>
        <v>0</v>
      </c>
    </row>
    <row r="32" spans="1:8" ht="15.75">
      <c r="A32" s="9" t="s">
        <v>16</v>
      </c>
      <c r="B32" s="10" t="s">
        <v>175</v>
      </c>
      <c r="C32" s="9" t="s">
        <v>1104</v>
      </c>
      <c r="D32" s="9" t="s">
        <v>97</v>
      </c>
      <c r="E32" s="9" t="s">
        <v>133</v>
      </c>
      <c r="F32" s="16">
        <f>F33</f>
        <v>5540000</v>
      </c>
      <c r="G32" s="16">
        <f t="shared" si="2"/>
        <v>0</v>
      </c>
      <c r="H32" s="16">
        <f t="shared" si="2"/>
        <v>0</v>
      </c>
    </row>
    <row r="33" spans="1:8" ht="15.75">
      <c r="A33" s="9" t="s">
        <v>17</v>
      </c>
      <c r="B33" s="10" t="s">
        <v>1107</v>
      </c>
      <c r="C33" s="9" t="s">
        <v>1104</v>
      </c>
      <c r="D33" s="9" t="s">
        <v>97</v>
      </c>
      <c r="E33" s="9" t="s">
        <v>1103</v>
      </c>
      <c r="F33" s="16">
        <f>'прил 4'!G149</f>
        <v>5540000</v>
      </c>
      <c r="G33" s="16">
        <f>'прил 4'!H149</f>
        <v>0</v>
      </c>
      <c r="H33" s="16">
        <f>'прил 4'!I149</f>
        <v>0</v>
      </c>
    </row>
    <row r="34" spans="1:8" ht="31.5">
      <c r="A34" s="9" t="s">
        <v>18</v>
      </c>
      <c r="B34" s="22" t="s">
        <v>918</v>
      </c>
      <c r="C34" s="19" t="s">
        <v>902</v>
      </c>
      <c r="D34" s="19"/>
      <c r="E34" s="19"/>
      <c r="F34" s="20">
        <f aca="true" t="shared" si="3" ref="F34:F44">F35</f>
        <v>792484.44</v>
      </c>
      <c r="G34" s="20">
        <f>G35</f>
        <v>100000</v>
      </c>
      <c r="H34" s="20">
        <f>H35</f>
        <v>100000</v>
      </c>
    </row>
    <row r="35" spans="1:8" ht="31.5">
      <c r="A35" s="9" t="s">
        <v>66</v>
      </c>
      <c r="B35" s="37" t="s">
        <v>903</v>
      </c>
      <c r="C35" s="36" t="s">
        <v>904</v>
      </c>
      <c r="D35" s="36"/>
      <c r="E35" s="36"/>
      <c r="F35" s="83">
        <f>F41+F36</f>
        <v>792484.44</v>
      </c>
      <c r="G35" s="83">
        <f>G41+G36</f>
        <v>100000</v>
      </c>
      <c r="H35" s="83">
        <f>H41+H36</f>
        <v>100000</v>
      </c>
    </row>
    <row r="36" spans="1:8" ht="72.75" customHeight="1">
      <c r="A36" s="9" t="s">
        <v>178</v>
      </c>
      <c r="B36" s="109" t="s">
        <v>1081</v>
      </c>
      <c r="C36" s="9" t="s">
        <v>1078</v>
      </c>
      <c r="D36" s="36"/>
      <c r="E36" s="36"/>
      <c r="F36" s="16">
        <f>F37</f>
        <v>692484.44</v>
      </c>
      <c r="G36" s="16">
        <f aca="true" t="shared" si="4" ref="G36:H39">G37</f>
        <v>0</v>
      </c>
      <c r="H36" s="16">
        <f t="shared" si="4"/>
        <v>0</v>
      </c>
    </row>
    <row r="37" spans="1:8" ht="31.5">
      <c r="A37" s="9" t="s">
        <v>19</v>
      </c>
      <c r="B37" s="10" t="s">
        <v>268</v>
      </c>
      <c r="C37" s="9" t="s">
        <v>1078</v>
      </c>
      <c r="D37" s="9" t="s">
        <v>95</v>
      </c>
      <c r="E37" s="36"/>
      <c r="F37" s="16">
        <f>F38</f>
        <v>692484.44</v>
      </c>
      <c r="G37" s="16">
        <f t="shared" si="4"/>
        <v>0</v>
      </c>
      <c r="H37" s="16">
        <f t="shared" si="4"/>
        <v>0</v>
      </c>
    </row>
    <row r="38" spans="1:8" ht="31.5">
      <c r="A38" s="9" t="s">
        <v>20</v>
      </c>
      <c r="B38" s="10" t="s">
        <v>96</v>
      </c>
      <c r="C38" s="9" t="s">
        <v>1078</v>
      </c>
      <c r="D38" s="9" t="s">
        <v>97</v>
      </c>
      <c r="E38" s="36"/>
      <c r="F38" s="16">
        <f>F39</f>
        <v>692484.44</v>
      </c>
      <c r="G38" s="16">
        <f t="shared" si="4"/>
        <v>0</v>
      </c>
      <c r="H38" s="16">
        <f t="shared" si="4"/>
        <v>0</v>
      </c>
    </row>
    <row r="39" spans="1:8" ht="15.75">
      <c r="A39" s="9" t="s">
        <v>21</v>
      </c>
      <c r="B39" s="10" t="s">
        <v>808</v>
      </c>
      <c r="C39" s="9" t="s">
        <v>1078</v>
      </c>
      <c r="D39" s="9" t="s">
        <v>97</v>
      </c>
      <c r="E39" s="9" t="s">
        <v>809</v>
      </c>
      <c r="F39" s="16">
        <f>F40</f>
        <v>692484.44</v>
      </c>
      <c r="G39" s="16">
        <f t="shared" si="4"/>
        <v>0</v>
      </c>
      <c r="H39" s="16">
        <f t="shared" si="4"/>
        <v>0</v>
      </c>
    </row>
    <row r="40" spans="1:8" ht="20.25" customHeight="1">
      <c r="A40" s="9" t="s">
        <v>22</v>
      </c>
      <c r="B40" s="87" t="s">
        <v>810</v>
      </c>
      <c r="C40" s="9" t="s">
        <v>1078</v>
      </c>
      <c r="D40" s="9" t="s">
        <v>97</v>
      </c>
      <c r="E40" s="9" t="s">
        <v>811</v>
      </c>
      <c r="F40" s="16">
        <f>'прил 4'!G186</f>
        <v>692484.44</v>
      </c>
      <c r="G40" s="16">
        <f>'прил 4'!H186</f>
        <v>0</v>
      </c>
      <c r="H40" s="16">
        <f>'прил 4'!I186</f>
        <v>0</v>
      </c>
    </row>
    <row r="41" spans="1:8" ht="84.75" customHeight="1">
      <c r="A41" s="9" t="s">
        <v>23</v>
      </c>
      <c r="B41" s="10" t="s">
        <v>954</v>
      </c>
      <c r="C41" s="9" t="s">
        <v>933</v>
      </c>
      <c r="D41" s="9"/>
      <c r="E41" s="9"/>
      <c r="F41" s="16">
        <f t="shared" si="3"/>
        <v>100000</v>
      </c>
      <c r="G41" s="16">
        <f aca="true" t="shared" si="5" ref="G41:H44">G42</f>
        <v>100000</v>
      </c>
      <c r="H41" s="16">
        <f t="shared" si="5"/>
        <v>100000</v>
      </c>
    </row>
    <row r="42" spans="1:8" ht="31.5">
      <c r="A42" s="9" t="s">
        <v>24</v>
      </c>
      <c r="B42" s="10" t="s">
        <v>268</v>
      </c>
      <c r="C42" s="9" t="s">
        <v>933</v>
      </c>
      <c r="D42" s="9" t="s">
        <v>95</v>
      </c>
      <c r="E42" s="9"/>
      <c r="F42" s="16">
        <f t="shared" si="3"/>
        <v>100000</v>
      </c>
      <c r="G42" s="16">
        <f t="shared" si="5"/>
        <v>100000</v>
      </c>
      <c r="H42" s="16">
        <f t="shared" si="5"/>
        <v>100000</v>
      </c>
    </row>
    <row r="43" spans="1:8" ht="31.5">
      <c r="A43" s="9" t="s">
        <v>25</v>
      </c>
      <c r="B43" s="10" t="s">
        <v>96</v>
      </c>
      <c r="C43" s="9" t="s">
        <v>933</v>
      </c>
      <c r="D43" s="9" t="s">
        <v>97</v>
      </c>
      <c r="E43" s="9"/>
      <c r="F43" s="16">
        <f t="shared" si="3"/>
        <v>100000</v>
      </c>
      <c r="G43" s="16">
        <f t="shared" si="5"/>
        <v>100000</v>
      </c>
      <c r="H43" s="16">
        <f t="shared" si="5"/>
        <v>100000</v>
      </c>
    </row>
    <row r="44" spans="1:8" ht="15.75">
      <c r="A44" s="9" t="s">
        <v>26</v>
      </c>
      <c r="B44" s="10" t="s">
        <v>808</v>
      </c>
      <c r="C44" s="9" t="s">
        <v>933</v>
      </c>
      <c r="D44" s="9" t="s">
        <v>97</v>
      </c>
      <c r="E44" s="9" t="s">
        <v>809</v>
      </c>
      <c r="F44" s="16">
        <f t="shared" si="3"/>
        <v>100000</v>
      </c>
      <c r="G44" s="16">
        <f t="shared" si="5"/>
        <v>100000</v>
      </c>
      <c r="H44" s="16">
        <f t="shared" si="5"/>
        <v>100000</v>
      </c>
    </row>
    <row r="45" spans="1:8" ht="15.75">
      <c r="A45" s="9" t="s">
        <v>27</v>
      </c>
      <c r="B45" s="10" t="s">
        <v>899</v>
      </c>
      <c r="C45" s="9" t="s">
        <v>933</v>
      </c>
      <c r="D45" s="9" t="s">
        <v>97</v>
      </c>
      <c r="E45" s="9" t="s">
        <v>900</v>
      </c>
      <c r="F45" s="16">
        <f>'прил 4'!G199</f>
        <v>100000</v>
      </c>
      <c r="G45" s="16">
        <f>'прил 4'!H199</f>
        <v>100000</v>
      </c>
      <c r="H45" s="16">
        <f>'прил 4'!I199</f>
        <v>100000</v>
      </c>
    </row>
    <row r="46" spans="1:8" ht="39.75" customHeight="1">
      <c r="A46" s="9" t="s">
        <v>179</v>
      </c>
      <c r="B46" s="22" t="s">
        <v>824</v>
      </c>
      <c r="C46" s="19" t="s">
        <v>595</v>
      </c>
      <c r="D46" s="19"/>
      <c r="E46" s="19"/>
      <c r="F46" s="20">
        <f>F47+F58+F64</f>
        <v>4671749</v>
      </c>
      <c r="G46" s="20">
        <f>G47+G58+G64</f>
        <v>4576169.8100000005</v>
      </c>
      <c r="H46" s="20">
        <f>H47+H58+H64</f>
        <v>4575145.45</v>
      </c>
    </row>
    <row r="47" spans="1:8" ht="31.5">
      <c r="A47" s="9" t="s">
        <v>180</v>
      </c>
      <c r="B47" s="37" t="s">
        <v>773</v>
      </c>
      <c r="C47" s="36" t="s">
        <v>619</v>
      </c>
      <c r="D47" s="36"/>
      <c r="E47" s="36"/>
      <c r="F47" s="83">
        <f>F48+F53</f>
        <v>2784174</v>
      </c>
      <c r="G47" s="83">
        <f>G48+G53</f>
        <v>2468173</v>
      </c>
      <c r="H47" s="83">
        <f>H48+H53</f>
        <v>2431165</v>
      </c>
    </row>
    <row r="48" spans="1:8" ht="63">
      <c r="A48" s="9" t="s">
        <v>28</v>
      </c>
      <c r="B48" s="10" t="str">
        <f>'прил 4'!B378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48" s="9" t="s">
        <v>620</v>
      </c>
      <c r="D48" s="9"/>
      <c r="E48" s="9"/>
      <c r="F48" s="16">
        <f>F49</f>
        <v>2459174</v>
      </c>
      <c r="G48" s="33">
        <f aca="true" t="shared" si="6" ref="G48:H51">G49</f>
        <v>2180060</v>
      </c>
      <c r="H48" s="33">
        <f t="shared" si="6"/>
        <v>2147373</v>
      </c>
    </row>
    <row r="49" spans="1:8" ht="33.75" customHeight="1">
      <c r="A49" s="9" t="s">
        <v>29</v>
      </c>
      <c r="B49" s="10" t="s">
        <v>166</v>
      </c>
      <c r="C49" s="9" t="s">
        <v>620</v>
      </c>
      <c r="D49" s="9" t="s">
        <v>167</v>
      </c>
      <c r="E49" s="9"/>
      <c r="F49" s="16">
        <f>F50</f>
        <v>2459174</v>
      </c>
      <c r="G49" s="33">
        <f t="shared" si="6"/>
        <v>2180060</v>
      </c>
      <c r="H49" s="33">
        <f t="shared" si="6"/>
        <v>2147373</v>
      </c>
    </row>
    <row r="50" spans="1:8" ht="15.75">
      <c r="A50" s="9" t="s">
        <v>30</v>
      </c>
      <c r="B50" s="10" t="s">
        <v>117</v>
      </c>
      <c r="C50" s="9" t="s">
        <v>620</v>
      </c>
      <c r="D50" s="9" t="s">
        <v>118</v>
      </c>
      <c r="E50" s="9"/>
      <c r="F50" s="16">
        <f>F51</f>
        <v>2459174</v>
      </c>
      <c r="G50" s="33">
        <f t="shared" si="6"/>
        <v>2180060</v>
      </c>
      <c r="H50" s="33">
        <f t="shared" si="6"/>
        <v>2147373</v>
      </c>
    </row>
    <row r="51" spans="1:8" ht="15.75">
      <c r="A51" s="9" t="s">
        <v>31</v>
      </c>
      <c r="B51" s="10" t="s">
        <v>169</v>
      </c>
      <c r="C51" s="9" t="s">
        <v>620</v>
      </c>
      <c r="D51" s="9" t="s">
        <v>118</v>
      </c>
      <c r="E51" s="9" t="s">
        <v>160</v>
      </c>
      <c r="F51" s="16">
        <f>F52</f>
        <v>2459174</v>
      </c>
      <c r="G51" s="33">
        <f t="shared" si="6"/>
        <v>2180060</v>
      </c>
      <c r="H51" s="33">
        <f t="shared" si="6"/>
        <v>2147373</v>
      </c>
    </row>
    <row r="52" spans="1:8" ht="15.75">
      <c r="A52" s="9" t="s">
        <v>67</v>
      </c>
      <c r="B52" s="10" t="s">
        <v>265</v>
      </c>
      <c r="C52" s="9" t="s">
        <v>620</v>
      </c>
      <c r="D52" s="9" t="s">
        <v>118</v>
      </c>
      <c r="E52" s="9" t="s">
        <v>45</v>
      </c>
      <c r="F52" s="16">
        <f>'прил 4'!G380</f>
        <v>2459174</v>
      </c>
      <c r="G52" s="16">
        <f>'прил 4'!H380</f>
        <v>2180060</v>
      </c>
      <c r="H52" s="16">
        <f>'прил 4'!I380</f>
        <v>2147373</v>
      </c>
    </row>
    <row r="53" spans="1:8" ht="63">
      <c r="A53" s="9" t="s">
        <v>39</v>
      </c>
      <c r="B53" s="10" t="s">
        <v>774</v>
      </c>
      <c r="C53" s="9" t="s">
        <v>544</v>
      </c>
      <c r="D53" s="9"/>
      <c r="E53" s="9"/>
      <c r="F53" s="16">
        <f aca="true" t="shared" si="7" ref="F53:H56">F54</f>
        <v>325000</v>
      </c>
      <c r="G53" s="16">
        <f t="shared" si="7"/>
        <v>288113</v>
      </c>
      <c r="H53" s="16">
        <f t="shared" si="7"/>
        <v>283792</v>
      </c>
    </row>
    <row r="54" spans="1:8" ht="31.5">
      <c r="A54" s="9" t="s">
        <v>57</v>
      </c>
      <c r="B54" s="10" t="s">
        <v>166</v>
      </c>
      <c r="C54" s="9" t="s">
        <v>544</v>
      </c>
      <c r="D54" s="9" t="s">
        <v>167</v>
      </c>
      <c r="E54" s="9"/>
      <c r="F54" s="16">
        <f t="shared" si="7"/>
        <v>325000</v>
      </c>
      <c r="G54" s="16">
        <f t="shared" si="7"/>
        <v>288113</v>
      </c>
      <c r="H54" s="16">
        <f t="shared" si="7"/>
        <v>283792</v>
      </c>
    </row>
    <row r="55" spans="1:8" ht="15.75">
      <c r="A55" s="9" t="s">
        <v>58</v>
      </c>
      <c r="B55" s="10" t="s">
        <v>117</v>
      </c>
      <c r="C55" s="9" t="s">
        <v>544</v>
      </c>
      <c r="D55" s="9" t="s">
        <v>118</v>
      </c>
      <c r="E55" s="9"/>
      <c r="F55" s="16">
        <f t="shared" si="7"/>
        <v>325000</v>
      </c>
      <c r="G55" s="16">
        <f t="shared" si="7"/>
        <v>288113</v>
      </c>
      <c r="H55" s="16">
        <f t="shared" si="7"/>
        <v>283792</v>
      </c>
    </row>
    <row r="56" spans="1:8" ht="15.75">
      <c r="A56" s="9" t="s">
        <v>68</v>
      </c>
      <c r="B56" s="10" t="s">
        <v>169</v>
      </c>
      <c r="C56" s="9" t="s">
        <v>544</v>
      </c>
      <c r="D56" s="9" t="s">
        <v>118</v>
      </c>
      <c r="E56" s="9" t="s">
        <v>160</v>
      </c>
      <c r="F56" s="16">
        <f t="shared" si="7"/>
        <v>325000</v>
      </c>
      <c r="G56" s="16">
        <f t="shared" si="7"/>
        <v>288113</v>
      </c>
      <c r="H56" s="16">
        <f t="shared" si="7"/>
        <v>283792</v>
      </c>
    </row>
    <row r="57" spans="1:8" ht="15.75">
      <c r="A57" s="9" t="s">
        <v>72</v>
      </c>
      <c r="B57" s="10" t="s">
        <v>265</v>
      </c>
      <c r="C57" s="9" t="s">
        <v>544</v>
      </c>
      <c r="D57" s="9" t="s">
        <v>118</v>
      </c>
      <c r="E57" s="9" t="s">
        <v>45</v>
      </c>
      <c r="F57" s="16">
        <f>'прил 4'!G383</f>
        <v>325000</v>
      </c>
      <c r="G57" s="16">
        <f>'прил 4'!H383</f>
        <v>288113</v>
      </c>
      <c r="H57" s="16">
        <f>'прил 4'!I383</f>
        <v>283792</v>
      </c>
    </row>
    <row r="58" spans="1:8" ht="35.25" customHeight="1">
      <c r="A58" s="9" t="s">
        <v>73</v>
      </c>
      <c r="B58" s="37" t="s">
        <v>775</v>
      </c>
      <c r="C58" s="36" t="s">
        <v>621</v>
      </c>
      <c r="D58" s="36"/>
      <c r="E58" s="36"/>
      <c r="F58" s="83">
        <f>F59</f>
        <v>620375</v>
      </c>
      <c r="G58" s="83">
        <f>G59</f>
        <v>496193</v>
      </c>
      <c r="H58" s="83">
        <f>H59</f>
        <v>494543</v>
      </c>
    </row>
    <row r="59" spans="1:8" ht="63">
      <c r="A59" s="9" t="s">
        <v>74</v>
      </c>
      <c r="B59" s="10" t="str">
        <f>'прил 4'!B385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59" s="9" t="s">
        <v>560</v>
      </c>
      <c r="D59" s="9"/>
      <c r="E59" s="9"/>
      <c r="F59" s="16">
        <f aca="true" t="shared" si="8" ref="F59:H62">F60</f>
        <v>620375</v>
      </c>
      <c r="G59" s="16">
        <f t="shared" si="8"/>
        <v>496193</v>
      </c>
      <c r="H59" s="16">
        <f t="shared" si="8"/>
        <v>494543</v>
      </c>
    </row>
    <row r="60" spans="1:8" ht="31.5">
      <c r="A60" s="9" t="s">
        <v>75</v>
      </c>
      <c r="B60" s="10" t="s">
        <v>166</v>
      </c>
      <c r="C60" s="9" t="s">
        <v>560</v>
      </c>
      <c r="D60" s="9" t="s">
        <v>167</v>
      </c>
      <c r="E60" s="9"/>
      <c r="F60" s="16">
        <f t="shared" si="8"/>
        <v>620375</v>
      </c>
      <c r="G60" s="16">
        <f t="shared" si="8"/>
        <v>496193</v>
      </c>
      <c r="H60" s="16">
        <f t="shared" si="8"/>
        <v>494543</v>
      </c>
    </row>
    <row r="61" spans="1:8" ht="15.75">
      <c r="A61" s="9" t="s">
        <v>76</v>
      </c>
      <c r="B61" s="10" t="s">
        <v>117</v>
      </c>
      <c r="C61" s="9" t="s">
        <v>560</v>
      </c>
      <c r="D61" s="9" t="s">
        <v>118</v>
      </c>
      <c r="E61" s="9"/>
      <c r="F61" s="16">
        <f t="shared" si="8"/>
        <v>620375</v>
      </c>
      <c r="G61" s="16">
        <f t="shared" si="8"/>
        <v>496193</v>
      </c>
      <c r="H61" s="16">
        <f t="shared" si="8"/>
        <v>494543</v>
      </c>
    </row>
    <row r="62" spans="1:8" ht="15.75">
      <c r="A62" s="9" t="s">
        <v>77</v>
      </c>
      <c r="B62" s="10" t="s">
        <v>169</v>
      </c>
      <c r="C62" s="9" t="s">
        <v>560</v>
      </c>
      <c r="D62" s="9" t="s">
        <v>118</v>
      </c>
      <c r="E62" s="9" t="s">
        <v>160</v>
      </c>
      <c r="F62" s="16">
        <f t="shared" si="8"/>
        <v>620375</v>
      </c>
      <c r="G62" s="16">
        <f t="shared" si="8"/>
        <v>496193</v>
      </c>
      <c r="H62" s="16">
        <f t="shared" si="8"/>
        <v>494543</v>
      </c>
    </row>
    <row r="63" spans="1:8" ht="15.75">
      <c r="A63" s="9" t="s">
        <v>181</v>
      </c>
      <c r="B63" s="10" t="s">
        <v>265</v>
      </c>
      <c r="C63" s="9" t="s">
        <v>560</v>
      </c>
      <c r="D63" s="9" t="s">
        <v>118</v>
      </c>
      <c r="E63" s="9" t="s">
        <v>45</v>
      </c>
      <c r="F63" s="16">
        <f>'прил 4'!G387</f>
        <v>620375</v>
      </c>
      <c r="G63" s="16">
        <f>'прил 4'!H387</f>
        <v>496193</v>
      </c>
      <c r="H63" s="16">
        <f>'прил 4'!I387</f>
        <v>494543</v>
      </c>
    </row>
    <row r="64" spans="1:8" ht="29.25" customHeight="1">
      <c r="A64" s="9" t="s">
        <v>182</v>
      </c>
      <c r="B64" s="37" t="s">
        <v>777</v>
      </c>
      <c r="C64" s="36" t="s">
        <v>596</v>
      </c>
      <c r="D64" s="36"/>
      <c r="E64" s="36"/>
      <c r="F64" s="83">
        <f>F65</f>
        <v>1267200</v>
      </c>
      <c r="G64" s="83">
        <f>G65</f>
        <v>1611803.81</v>
      </c>
      <c r="H64" s="83">
        <f>H65</f>
        <v>1649437.45</v>
      </c>
    </row>
    <row r="65" spans="1:8" ht="47.25">
      <c r="A65" s="9" t="s">
        <v>183</v>
      </c>
      <c r="B65" s="10" t="s">
        <v>776</v>
      </c>
      <c r="C65" s="9" t="s">
        <v>561</v>
      </c>
      <c r="D65" s="9"/>
      <c r="E65" s="9"/>
      <c r="F65" s="16">
        <f>F66</f>
        <v>1267200</v>
      </c>
      <c r="G65" s="16">
        <f aca="true" t="shared" si="9" ref="G65:H68">G66</f>
        <v>1611803.81</v>
      </c>
      <c r="H65" s="16">
        <f t="shared" si="9"/>
        <v>1649437.45</v>
      </c>
    </row>
    <row r="66" spans="1:8" ht="15.75">
      <c r="A66" s="9" t="s">
        <v>184</v>
      </c>
      <c r="B66" s="10" t="s">
        <v>98</v>
      </c>
      <c r="C66" s="9" t="s">
        <v>561</v>
      </c>
      <c r="D66" s="9" t="s">
        <v>99</v>
      </c>
      <c r="E66" s="9"/>
      <c r="F66" s="16">
        <f>F67</f>
        <v>1267200</v>
      </c>
      <c r="G66" s="16">
        <f t="shared" si="9"/>
        <v>1611803.81</v>
      </c>
      <c r="H66" s="16">
        <f t="shared" si="9"/>
        <v>1649437.45</v>
      </c>
    </row>
    <row r="67" spans="1:8" ht="31.5">
      <c r="A67" s="9" t="s">
        <v>185</v>
      </c>
      <c r="B67" s="10" t="s">
        <v>578</v>
      </c>
      <c r="C67" s="9" t="s">
        <v>561</v>
      </c>
      <c r="D67" s="9" t="s">
        <v>388</v>
      </c>
      <c r="E67" s="9"/>
      <c r="F67" s="16">
        <f>F68</f>
        <v>1267200</v>
      </c>
      <c r="G67" s="16">
        <f t="shared" si="9"/>
        <v>1611803.81</v>
      </c>
      <c r="H67" s="16">
        <f t="shared" si="9"/>
        <v>1649437.45</v>
      </c>
    </row>
    <row r="68" spans="1:8" ht="15.75">
      <c r="A68" s="9" t="s">
        <v>186</v>
      </c>
      <c r="B68" s="10" t="s">
        <v>170</v>
      </c>
      <c r="C68" s="9" t="s">
        <v>561</v>
      </c>
      <c r="D68" s="9" t="s">
        <v>388</v>
      </c>
      <c r="E68" s="9" t="s">
        <v>126</v>
      </c>
      <c r="F68" s="16">
        <f>F69</f>
        <v>1267200</v>
      </c>
      <c r="G68" s="16">
        <f t="shared" si="9"/>
        <v>1611803.81</v>
      </c>
      <c r="H68" s="16">
        <f t="shared" si="9"/>
        <v>1649437.45</v>
      </c>
    </row>
    <row r="69" spans="1:8" ht="15.75">
      <c r="A69" s="9" t="s">
        <v>187</v>
      </c>
      <c r="B69" s="10" t="s">
        <v>37</v>
      </c>
      <c r="C69" s="9" t="s">
        <v>561</v>
      </c>
      <c r="D69" s="9" t="s">
        <v>388</v>
      </c>
      <c r="E69" s="9" t="s">
        <v>129</v>
      </c>
      <c r="F69" s="16">
        <f>'прил 4'!G212</f>
        <v>1267200</v>
      </c>
      <c r="G69" s="16">
        <f>'прил 4'!H212</f>
        <v>1611803.81</v>
      </c>
      <c r="H69" s="16">
        <f>'прил 4'!I212</f>
        <v>1649437.45</v>
      </c>
    </row>
    <row r="70" spans="1:8" ht="32.25" customHeight="1">
      <c r="A70" s="9" t="s">
        <v>188</v>
      </c>
      <c r="B70" s="22" t="s">
        <v>778</v>
      </c>
      <c r="C70" s="19" t="s">
        <v>590</v>
      </c>
      <c r="D70" s="19"/>
      <c r="E70" s="19"/>
      <c r="F70" s="20">
        <f>F71+F81</f>
        <v>37623923</v>
      </c>
      <c r="G70" s="20">
        <f>G71+G81</f>
        <v>35562400</v>
      </c>
      <c r="H70" s="20">
        <f>H71+H81</f>
        <v>35300959</v>
      </c>
    </row>
    <row r="71" spans="1:8" ht="32.25" customHeight="1">
      <c r="A71" s="9" t="s">
        <v>189</v>
      </c>
      <c r="B71" s="37" t="s">
        <v>779</v>
      </c>
      <c r="C71" s="36" t="s">
        <v>591</v>
      </c>
      <c r="D71" s="36"/>
      <c r="E71" s="36"/>
      <c r="F71" s="83">
        <f>F72</f>
        <v>32565223</v>
      </c>
      <c r="G71" s="83">
        <f>G72</f>
        <v>30500000</v>
      </c>
      <c r="H71" s="83">
        <f>H72</f>
        <v>30234559</v>
      </c>
    </row>
    <row r="72" spans="1:8" ht="105" customHeight="1">
      <c r="A72" s="9" t="s">
        <v>190</v>
      </c>
      <c r="B72" s="10" t="str">
        <f>'прил 4'!B133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72" s="9" t="s">
        <v>592</v>
      </c>
      <c r="D72" s="9"/>
      <c r="E72" s="9"/>
      <c r="F72" s="16">
        <f>F77+F73</f>
        <v>32565223</v>
      </c>
      <c r="G72" s="16">
        <f>G77+G73</f>
        <v>30500000</v>
      </c>
      <c r="H72" s="16">
        <f>H77+H73</f>
        <v>30234559</v>
      </c>
    </row>
    <row r="73" spans="1:8" ht="33" customHeight="1">
      <c r="A73" s="9" t="s">
        <v>191</v>
      </c>
      <c r="B73" s="10" t="s">
        <v>268</v>
      </c>
      <c r="C73" s="9" t="s">
        <v>592</v>
      </c>
      <c r="D73" s="9" t="s">
        <v>95</v>
      </c>
      <c r="E73" s="9"/>
      <c r="F73" s="16">
        <f>F74</f>
        <v>23</v>
      </c>
      <c r="G73" s="16">
        <f aca="true" t="shared" si="10" ref="G73:H75">G74</f>
        <v>0</v>
      </c>
      <c r="H73" s="16">
        <f t="shared" si="10"/>
        <v>0</v>
      </c>
    </row>
    <row r="74" spans="1:8" ht="33" customHeight="1">
      <c r="A74" s="9" t="s">
        <v>192</v>
      </c>
      <c r="B74" s="10" t="s">
        <v>96</v>
      </c>
      <c r="C74" s="9" t="s">
        <v>592</v>
      </c>
      <c r="D74" s="9" t="s">
        <v>97</v>
      </c>
      <c r="E74" s="9"/>
      <c r="F74" s="16">
        <f>F75</f>
        <v>23</v>
      </c>
      <c r="G74" s="16">
        <f t="shared" si="10"/>
        <v>0</v>
      </c>
      <c r="H74" s="16">
        <f t="shared" si="10"/>
        <v>0</v>
      </c>
    </row>
    <row r="75" spans="1:8" ht="24" customHeight="1">
      <c r="A75" s="9" t="s">
        <v>193</v>
      </c>
      <c r="B75" s="10" t="s">
        <v>175</v>
      </c>
      <c r="C75" s="9" t="s">
        <v>592</v>
      </c>
      <c r="D75" s="9" t="s">
        <v>97</v>
      </c>
      <c r="E75" s="9" t="s">
        <v>133</v>
      </c>
      <c r="F75" s="16">
        <f>F76</f>
        <v>23</v>
      </c>
      <c r="G75" s="16">
        <f t="shared" si="10"/>
        <v>0</v>
      </c>
      <c r="H75" s="16">
        <f t="shared" si="10"/>
        <v>0</v>
      </c>
    </row>
    <row r="76" spans="1:8" ht="21.75" customHeight="1">
      <c r="A76" s="9" t="s">
        <v>194</v>
      </c>
      <c r="B76" s="10" t="s">
        <v>41</v>
      </c>
      <c r="C76" s="9" t="s">
        <v>592</v>
      </c>
      <c r="D76" s="9" t="s">
        <v>97</v>
      </c>
      <c r="E76" s="9" t="s">
        <v>130</v>
      </c>
      <c r="F76" s="16">
        <f>'прил 4'!G135</f>
        <v>23</v>
      </c>
      <c r="G76" s="16">
        <f>'прил 4'!H135</f>
        <v>0</v>
      </c>
      <c r="H76" s="16">
        <f>'прил 4'!I135</f>
        <v>0</v>
      </c>
    </row>
    <row r="77" spans="1:8" ht="15.75">
      <c r="A77" s="9" t="s">
        <v>195</v>
      </c>
      <c r="B77" s="10" t="s">
        <v>100</v>
      </c>
      <c r="C77" s="9" t="s">
        <v>592</v>
      </c>
      <c r="D77" s="9" t="s">
        <v>101</v>
      </c>
      <c r="E77" s="9"/>
      <c r="F77" s="16">
        <f aca="true" t="shared" si="11" ref="F77:H79">F78</f>
        <v>32565200</v>
      </c>
      <c r="G77" s="16">
        <f t="shared" si="11"/>
        <v>30500000</v>
      </c>
      <c r="H77" s="16">
        <f t="shared" si="11"/>
        <v>30234559</v>
      </c>
    </row>
    <row r="78" spans="1:8" ht="53.25" customHeight="1">
      <c r="A78" s="9" t="s">
        <v>196</v>
      </c>
      <c r="B78" s="10" t="s">
        <v>928</v>
      </c>
      <c r="C78" s="9" t="s">
        <v>592</v>
      </c>
      <c r="D78" s="9" t="s">
        <v>165</v>
      </c>
      <c r="E78" s="9"/>
      <c r="F78" s="16">
        <f t="shared" si="11"/>
        <v>32565200</v>
      </c>
      <c r="G78" s="16">
        <f t="shared" si="11"/>
        <v>30500000</v>
      </c>
      <c r="H78" s="16">
        <f t="shared" si="11"/>
        <v>30234559</v>
      </c>
    </row>
    <row r="79" spans="1:8" ht="15.75">
      <c r="A79" s="9" t="s">
        <v>197</v>
      </c>
      <c r="B79" s="10" t="s">
        <v>175</v>
      </c>
      <c r="C79" s="9" t="s">
        <v>592</v>
      </c>
      <c r="D79" s="9" t="s">
        <v>165</v>
      </c>
      <c r="E79" s="9" t="s">
        <v>133</v>
      </c>
      <c r="F79" s="16">
        <f t="shared" si="11"/>
        <v>32565200</v>
      </c>
      <c r="G79" s="16">
        <f t="shared" si="11"/>
        <v>30500000</v>
      </c>
      <c r="H79" s="16">
        <f t="shared" si="11"/>
        <v>30234559</v>
      </c>
    </row>
    <row r="80" spans="1:8" ht="15.75">
      <c r="A80" s="9" t="s">
        <v>198</v>
      </c>
      <c r="B80" s="10" t="s">
        <v>41</v>
      </c>
      <c r="C80" s="9" t="s">
        <v>592</v>
      </c>
      <c r="D80" s="9" t="s">
        <v>165</v>
      </c>
      <c r="E80" s="9" t="s">
        <v>130</v>
      </c>
      <c r="F80" s="16">
        <f>'прил 4'!G137</f>
        <v>32565200</v>
      </c>
      <c r="G80" s="16">
        <f>'прил 4'!H137</f>
        <v>30500000</v>
      </c>
      <c r="H80" s="16">
        <f>'прил 4'!I137</f>
        <v>30234559</v>
      </c>
    </row>
    <row r="81" spans="1:8" ht="31.5">
      <c r="A81" s="9" t="s">
        <v>199</v>
      </c>
      <c r="B81" s="37" t="s">
        <v>820</v>
      </c>
      <c r="C81" s="36" t="s">
        <v>704</v>
      </c>
      <c r="D81" s="36"/>
      <c r="E81" s="36"/>
      <c r="F81" s="83">
        <f>F87+F82</f>
        <v>5058700</v>
      </c>
      <c r="G81" s="83">
        <f>G87+G82</f>
        <v>5062400</v>
      </c>
      <c r="H81" s="83">
        <f>H87+H82</f>
        <v>5066400</v>
      </c>
    </row>
    <row r="82" spans="1:8" ht="78" customHeight="1">
      <c r="A82" s="9" t="s">
        <v>200</v>
      </c>
      <c r="B82" s="10" t="str">
        <f>'прил 4'!B141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82" s="9" t="s">
        <v>789</v>
      </c>
      <c r="D82" s="36"/>
      <c r="E82" s="36"/>
      <c r="F82" s="16">
        <f>F83</f>
        <v>63300</v>
      </c>
      <c r="G82" s="16">
        <f aca="true" t="shared" si="12" ref="G82:H85">G83</f>
        <v>67000</v>
      </c>
      <c r="H82" s="16">
        <f t="shared" si="12"/>
        <v>71000</v>
      </c>
    </row>
    <row r="83" spans="1:8" ht="31.5">
      <c r="A83" s="9" t="s">
        <v>201</v>
      </c>
      <c r="B83" s="10" t="s">
        <v>268</v>
      </c>
      <c r="C83" s="9" t="s">
        <v>789</v>
      </c>
      <c r="D83" s="9" t="s">
        <v>95</v>
      </c>
      <c r="E83" s="36"/>
      <c r="F83" s="16">
        <f>F84</f>
        <v>63300</v>
      </c>
      <c r="G83" s="16">
        <f t="shared" si="12"/>
        <v>67000</v>
      </c>
      <c r="H83" s="16">
        <f t="shared" si="12"/>
        <v>71000</v>
      </c>
    </row>
    <row r="84" spans="1:8" ht="31.5">
      <c r="A84" s="9" t="s">
        <v>102</v>
      </c>
      <c r="B84" s="10" t="s">
        <v>96</v>
      </c>
      <c r="C84" s="9" t="s">
        <v>789</v>
      </c>
      <c r="D84" s="9" t="s">
        <v>97</v>
      </c>
      <c r="E84" s="36"/>
      <c r="F84" s="16">
        <f>F85</f>
        <v>63300</v>
      </c>
      <c r="G84" s="16">
        <f t="shared" si="12"/>
        <v>67000</v>
      </c>
      <c r="H84" s="16">
        <f t="shared" si="12"/>
        <v>71000</v>
      </c>
    </row>
    <row r="85" spans="1:8" ht="15.75">
      <c r="A85" s="9" t="s">
        <v>103</v>
      </c>
      <c r="B85" s="10" t="s">
        <v>175</v>
      </c>
      <c r="C85" s="9" t="s">
        <v>789</v>
      </c>
      <c r="D85" s="9" t="s">
        <v>97</v>
      </c>
      <c r="E85" s="9" t="s">
        <v>133</v>
      </c>
      <c r="F85" s="16">
        <f>F86</f>
        <v>63300</v>
      </c>
      <c r="G85" s="16">
        <f t="shared" si="12"/>
        <v>67000</v>
      </c>
      <c r="H85" s="16">
        <f t="shared" si="12"/>
        <v>71000</v>
      </c>
    </row>
    <row r="86" spans="1:8" ht="15.75">
      <c r="A86" s="9" t="s">
        <v>104</v>
      </c>
      <c r="B86" s="10" t="s">
        <v>577</v>
      </c>
      <c r="C86" s="9" t="s">
        <v>789</v>
      </c>
      <c r="D86" s="9" t="s">
        <v>97</v>
      </c>
      <c r="E86" s="9" t="s">
        <v>567</v>
      </c>
      <c r="F86" s="16">
        <f>'прил 4'!G143</f>
        <v>63300</v>
      </c>
      <c r="G86" s="16">
        <f>'прил 4'!H143</f>
        <v>67000</v>
      </c>
      <c r="H86" s="16">
        <f>'прил 4'!I143</f>
        <v>71000</v>
      </c>
    </row>
    <row r="87" spans="1:8" ht="102" customHeight="1">
      <c r="A87" s="9" t="s">
        <v>105</v>
      </c>
      <c r="B87" s="26" t="str">
        <f>'прил 4'!B504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87" s="9" t="s">
        <v>941</v>
      </c>
      <c r="D87" s="9"/>
      <c r="E87" s="9"/>
      <c r="F87" s="16">
        <f>F88</f>
        <v>4995400</v>
      </c>
      <c r="G87" s="16">
        <f aca="true" t="shared" si="13" ref="G87:H90">G88</f>
        <v>4995400</v>
      </c>
      <c r="H87" s="16">
        <f t="shared" si="13"/>
        <v>4995400</v>
      </c>
    </row>
    <row r="88" spans="1:8" ht="15.75">
      <c r="A88" s="9" t="s">
        <v>202</v>
      </c>
      <c r="B88" s="10" t="s">
        <v>550</v>
      </c>
      <c r="C88" s="9" t="s">
        <v>941</v>
      </c>
      <c r="D88" s="9" t="s">
        <v>552</v>
      </c>
      <c r="E88" s="9"/>
      <c r="F88" s="16">
        <f>F89</f>
        <v>4995400</v>
      </c>
      <c r="G88" s="16">
        <f t="shared" si="13"/>
        <v>4995400</v>
      </c>
      <c r="H88" s="16">
        <f t="shared" si="13"/>
        <v>4995400</v>
      </c>
    </row>
    <row r="89" spans="1:8" ht="15.75">
      <c r="A89" s="9" t="s">
        <v>483</v>
      </c>
      <c r="B89" s="10" t="s">
        <v>282</v>
      </c>
      <c r="C89" s="9" t="s">
        <v>941</v>
      </c>
      <c r="D89" s="9" t="s">
        <v>555</v>
      </c>
      <c r="E89" s="9"/>
      <c r="F89" s="16">
        <f>F90</f>
        <v>4995400</v>
      </c>
      <c r="G89" s="16">
        <f t="shared" si="13"/>
        <v>4995400</v>
      </c>
      <c r="H89" s="16">
        <f t="shared" si="13"/>
        <v>4995400</v>
      </c>
    </row>
    <row r="90" spans="1:8" ht="15.75">
      <c r="A90" s="9" t="s">
        <v>484</v>
      </c>
      <c r="B90" s="10" t="s">
        <v>175</v>
      </c>
      <c r="C90" s="9" t="s">
        <v>941</v>
      </c>
      <c r="D90" s="9" t="s">
        <v>555</v>
      </c>
      <c r="E90" s="9" t="s">
        <v>133</v>
      </c>
      <c r="F90" s="16">
        <f>F91</f>
        <v>4995400</v>
      </c>
      <c r="G90" s="16">
        <f t="shared" si="13"/>
        <v>4995400</v>
      </c>
      <c r="H90" s="16">
        <f t="shared" si="13"/>
        <v>4995400</v>
      </c>
    </row>
    <row r="91" spans="1:8" ht="15.75">
      <c r="A91" s="9" t="s">
        <v>485</v>
      </c>
      <c r="B91" s="10" t="s">
        <v>577</v>
      </c>
      <c r="C91" s="9" t="s">
        <v>941</v>
      </c>
      <c r="D91" s="9" t="s">
        <v>555</v>
      </c>
      <c r="E91" s="9" t="s">
        <v>567</v>
      </c>
      <c r="F91" s="16">
        <f>'прил 4'!G506</f>
        <v>4995400</v>
      </c>
      <c r="G91" s="16">
        <f>'прил 4'!H506</f>
        <v>4995400</v>
      </c>
      <c r="H91" s="16">
        <f>'прил 4'!I506</f>
        <v>4995400</v>
      </c>
    </row>
    <row r="92" spans="1:8" ht="31.5">
      <c r="A92" s="9" t="s">
        <v>486</v>
      </c>
      <c r="B92" s="18" t="s">
        <v>780</v>
      </c>
      <c r="C92" s="19" t="s">
        <v>579</v>
      </c>
      <c r="D92" s="19"/>
      <c r="E92" s="19"/>
      <c r="F92" s="20">
        <f>F93+F225+F240+F272</f>
        <v>773480394.84</v>
      </c>
      <c r="G92" s="20">
        <f>G93+G225+G240+G272</f>
        <v>718022323</v>
      </c>
      <c r="H92" s="20">
        <f>H93+H225+H240+H272</f>
        <v>714607260</v>
      </c>
    </row>
    <row r="93" spans="1:11" ht="31.5">
      <c r="A93" s="9" t="s">
        <v>487</v>
      </c>
      <c r="B93" s="37" t="s">
        <v>664</v>
      </c>
      <c r="C93" s="36" t="s">
        <v>605</v>
      </c>
      <c r="D93" s="36"/>
      <c r="E93" s="36"/>
      <c r="F93" s="83">
        <f>F94+F99+F104+F114+F124+F129+F181+F145+F150+F155+F160+F165+F171+F176+F215+F200+F109+F119+F205+F140+F210+F190+F195+F134+F220</f>
        <v>728348497.37</v>
      </c>
      <c r="G93" s="83">
        <f>G94+G99+G104+G114+G124+G129+G181+G145+G150+G155+G160+G165+G171+G176+G215+G200+G109+G119+G205+G140+G210+G190+G195+G134</f>
        <v>673434106</v>
      </c>
      <c r="H93" s="83">
        <f>H94+H99+H104+H114+H124+H129+H181+H145+H150+H155+H160+H165+H171+H176+H215+H200+H109+H119+H205+H140+H210+H190+H195+H134</f>
        <v>670050362</v>
      </c>
      <c r="I93" s="65"/>
      <c r="J93" s="65"/>
      <c r="K93" s="65"/>
    </row>
    <row r="94" spans="1:11" ht="63">
      <c r="A94" s="9" t="s">
        <v>203</v>
      </c>
      <c r="B94" s="10" t="s">
        <v>665</v>
      </c>
      <c r="C94" s="9" t="s">
        <v>606</v>
      </c>
      <c r="D94" s="9"/>
      <c r="E94" s="9"/>
      <c r="F94" s="16">
        <f>F95</f>
        <v>60231066.15</v>
      </c>
      <c r="G94" s="16">
        <f>G95</f>
        <v>51597988</v>
      </c>
      <c r="H94" s="16">
        <f>H95</f>
        <v>50762028</v>
      </c>
      <c r="I94" s="65"/>
      <c r="J94" s="65"/>
      <c r="K94" s="65"/>
    </row>
    <row r="95" spans="1:8" ht="31.5">
      <c r="A95" s="9" t="s">
        <v>204</v>
      </c>
      <c r="B95" s="10" t="s">
        <v>166</v>
      </c>
      <c r="C95" s="9" t="s">
        <v>606</v>
      </c>
      <c r="D95" s="9" t="s">
        <v>167</v>
      </c>
      <c r="E95" s="9"/>
      <c r="F95" s="16">
        <f>F96</f>
        <v>60231066.15</v>
      </c>
      <c r="G95" s="16">
        <f aca="true" t="shared" si="14" ref="G95:H97">G96</f>
        <v>51597988</v>
      </c>
      <c r="H95" s="16">
        <f t="shared" si="14"/>
        <v>50762028</v>
      </c>
    </row>
    <row r="96" spans="1:8" ht="15.75">
      <c r="A96" s="9" t="s">
        <v>205</v>
      </c>
      <c r="B96" s="10" t="s">
        <v>117</v>
      </c>
      <c r="C96" s="9" t="s">
        <v>606</v>
      </c>
      <c r="D96" s="9" t="s">
        <v>118</v>
      </c>
      <c r="E96" s="9"/>
      <c r="F96" s="16">
        <f>F97</f>
        <v>60231066.15</v>
      </c>
      <c r="G96" s="16">
        <f t="shared" si="14"/>
        <v>51597988</v>
      </c>
      <c r="H96" s="16">
        <f t="shared" si="14"/>
        <v>50762028</v>
      </c>
    </row>
    <row r="97" spans="1:8" ht="15.75">
      <c r="A97" s="9" t="s">
        <v>206</v>
      </c>
      <c r="B97" s="10" t="s">
        <v>169</v>
      </c>
      <c r="C97" s="9" t="s">
        <v>606</v>
      </c>
      <c r="D97" s="9" t="s">
        <v>118</v>
      </c>
      <c r="E97" s="9" t="s">
        <v>160</v>
      </c>
      <c r="F97" s="16">
        <f>F98</f>
        <v>60231066.15</v>
      </c>
      <c r="G97" s="16">
        <f t="shared" si="14"/>
        <v>51597988</v>
      </c>
      <c r="H97" s="16">
        <f t="shared" si="14"/>
        <v>50762028</v>
      </c>
    </row>
    <row r="98" spans="1:8" ht="15.75">
      <c r="A98" s="9" t="s">
        <v>207</v>
      </c>
      <c r="B98" s="10" t="s">
        <v>161</v>
      </c>
      <c r="C98" s="9" t="s">
        <v>606</v>
      </c>
      <c r="D98" s="9" t="s">
        <v>118</v>
      </c>
      <c r="E98" s="9" t="s">
        <v>162</v>
      </c>
      <c r="F98" s="16">
        <f>'прил 4'!G233</f>
        <v>60231066.15</v>
      </c>
      <c r="G98" s="16">
        <f>'прил 4'!H233</f>
        <v>51597988</v>
      </c>
      <c r="H98" s="16">
        <f>'прил 4'!I233</f>
        <v>50762028</v>
      </c>
    </row>
    <row r="99" spans="1:8" ht="63">
      <c r="A99" s="9" t="s">
        <v>208</v>
      </c>
      <c r="B99" s="10" t="s">
        <v>781</v>
      </c>
      <c r="C99" s="9" t="s">
        <v>641</v>
      </c>
      <c r="D99" s="9"/>
      <c r="E99" s="9"/>
      <c r="F99" s="16">
        <f>F100</f>
        <v>147346871.16</v>
      </c>
      <c r="G99" s="33">
        <f aca="true" t="shared" si="15" ref="G99:H102">G100</f>
        <v>125346216</v>
      </c>
      <c r="H99" s="33">
        <f t="shared" si="15"/>
        <v>123050660</v>
      </c>
    </row>
    <row r="100" spans="1:8" ht="31.5">
      <c r="A100" s="9" t="s">
        <v>106</v>
      </c>
      <c r="B100" s="10" t="s">
        <v>166</v>
      </c>
      <c r="C100" s="9" t="s">
        <v>641</v>
      </c>
      <c r="D100" s="9" t="s">
        <v>167</v>
      </c>
      <c r="E100" s="9"/>
      <c r="F100" s="16">
        <f>F101</f>
        <v>147346871.16</v>
      </c>
      <c r="G100" s="33">
        <f t="shared" si="15"/>
        <v>125346216</v>
      </c>
      <c r="H100" s="33">
        <f t="shared" si="15"/>
        <v>123050660</v>
      </c>
    </row>
    <row r="101" spans="1:8" ht="15.75">
      <c r="A101" s="9" t="s">
        <v>107</v>
      </c>
      <c r="B101" s="10" t="s">
        <v>117</v>
      </c>
      <c r="C101" s="9" t="s">
        <v>641</v>
      </c>
      <c r="D101" s="9" t="s">
        <v>118</v>
      </c>
      <c r="E101" s="9"/>
      <c r="F101" s="16">
        <f>F102</f>
        <v>147346871.16</v>
      </c>
      <c r="G101" s="33">
        <f t="shared" si="15"/>
        <v>125346216</v>
      </c>
      <c r="H101" s="33">
        <f t="shared" si="15"/>
        <v>123050660</v>
      </c>
    </row>
    <row r="102" spans="1:8" ht="15.75">
      <c r="A102" s="9" t="s">
        <v>108</v>
      </c>
      <c r="B102" s="10" t="s">
        <v>169</v>
      </c>
      <c r="C102" s="9" t="s">
        <v>641</v>
      </c>
      <c r="D102" s="9" t="s">
        <v>118</v>
      </c>
      <c r="E102" s="9" t="s">
        <v>160</v>
      </c>
      <c r="F102" s="16">
        <f>F103</f>
        <v>147346871.16</v>
      </c>
      <c r="G102" s="33">
        <f t="shared" si="15"/>
        <v>125346216</v>
      </c>
      <c r="H102" s="33">
        <f t="shared" si="15"/>
        <v>123050660</v>
      </c>
    </row>
    <row r="103" spans="1:8" ht="15.75">
      <c r="A103" s="9" t="s">
        <v>209</v>
      </c>
      <c r="B103" s="10" t="s">
        <v>9</v>
      </c>
      <c r="C103" s="9" t="s">
        <v>641</v>
      </c>
      <c r="D103" s="9" t="s">
        <v>118</v>
      </c>
      <c r="E103" s="9" t="s">
        <v>10</v>
      </c>
      <c r="F103" s="16">
        <f>'прил 4'!G251</f>
        <v>147346871.16</v>
      </c>
      <c r="G103" s="16">
        <f>'прил 4'!H251</f>
        <v>125346216</v>
      </c>
      <c r="H103" s="16">
        <f>'прил 4'!I251</f>
        <v>123050660</v>
      </c>
    </row>
    <row r="104" spans="1:8" ht="78.75">
      <c r="A104" s="9" t="s">
        <v>109</v>
      </c>
      <c r="B104" s="10" t="str">
        <f>'прил 4'!B282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4" s="9" t="s">
        <v>608</v>
      </c>
      <c r="D104" s="9"/>
      <c r="E104" s="9"/>
      <c r="F104" s="16">
        <f>F105</f>
        <v>6559676.97</v>
      </c>
      <c r="G104" s="33">
        <f aca="true" t="shared" si="16" ref="G104:H107">G105</f>
        <v>6090938</v>
      </c>
      <c r="H104" s="33">
        <f t="shared" si="16"/>
        <v>5769120</v>
      </c>
    </row>
    <row r="105" spans="1:8" ht="31.5">
      <c r="A105" s="9" t="s">
        <v>110</v>
      </c>
      <c r="B105" s="10" t="s">
        <v>166</v>
      </c>
      <c r="C105" s="9" t="s">
        <v>608</v>
      </c>
      <c r="D105" s="9" t="s">
        <v>167</v>
      </c>
      <c r="E105" s="9"/>
      <c r="F105" s="16">
        <f>F106</f>
        <v>6559676.97</v>
      </c>
      <c r="G105" s="33">
        <f t="shared" si="16"/>
        <v>6090938</v>
      </c>
      <c r="H105" s="33">
        <f t="shared" si="16"/>
        <v>5769120</v>
      </c>
    </row>
    <row r="106" spans="1:8" ht="15.75">
      <c r="A106" s="9" t="s">
        <v>111</v>
      </c>
      <c r="B106" s="10" t="s">
        <v>117</v>
      </c>
      <c r="C106" s="9" t="s">
        <v>608</v>
      </c>
      <c r="D106" s="9" t="s">
        <v>118</v>
      </c>
      <c r="E106" s="9"/>
      <c r="F106" s="16">
        <f>F107</f>
        <v>6559676.97</v>
      </c>
      <c r="G106" s="33">
        <f t="shared" si="16"/>
        <v>6090938</v>
      </c>
      <c r="H106" s="33">
        <f t="shared" si="16"/>
        <v>5769120</v>
      </c>
    </row>
    <row r="107" spans="1:8" ht="15.75">
      <c r="A107" s="9" t="s">
        <v>112</v>
      </c>
      <c r="B107" s="10" t="s">
        <v>169</v>
      </c>
      <c r="C107" s="9" t="s">
        <v>608</v>
      </c>
      <c r="D107" s="9" t="s">
        <v>118</v>
      </c>
      <c r="E107" s="9" t="s">
        <v>160</v>
      </c>
      <c r="F107" s="16">
        <f>F108</f>
        <v>6559676.97</v>
      </c>
      <c r="G107" s="33">
        <f t="shared" si="16"/>
        <v>6090938</v>
      </c>
      <c r="H107" s="33">
        <f t="shared" si="16"/>
        <v>5769120</v>
      </c>
    </row>
    <row r="108" spans="1:8" ht="15.75">
      <c r="A108" s="9" t="s">
        <v>210</v>
      </c>
      <c r="B108" s="10" t="s">
        <v>81</v>
      </c>
      <c r="C108" s="9" t="s">
        <v>608</v>
      </c>
      <c r="D108" s="9" t="s">
        <v>118</v>
      </c>
      <c r="E108" s="9" t="s">
        <v>80</v>
      </c>
      <c r="F108" s="16">
        <f>'прил 4'!G284</f>
        <v>6559676.97</v>
      </c>
      <c r="G108" s="16">
        <f>'прил 4'!H284</f>
        <v>6090938</v>
      </c>
      <c r="H108" s="16">
        <f>'прил 4'!I284</f>
        <v>5769120</v>
      </c>
    </row>
    <row r="109" spans="1:8" ht="100.5" customHeight="1">
      <c r="A109" s="9" t="s">
        <v>211</v>
      </c>
      <c r="B109" s="10" t="str">
        <f>'прил 4'!B285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09" s="9" t="s">
        <v>839</v>
      </c>
      <c r="D109" s="9"/>
      <c r="E109" s="9"/>
      <c r="F109" s="16">
        <f>F110</f>
        <v>561364</v>
      </c>
      <c r="G109" s="16">
        <f aca="true" t="shared" si="17" ref="G109:H112">G110</f>
        <v>672100</v>
      </c>
      <c r="H109" s="16">
        <f t="shared" si="17"/>
        <v>803000</v>
      </c>
    </row>
    <row r="110" spans="1:8" ht="31.5">
      <c r="A110" s="9" t="s">
        <v>113</v>
      </c>
      <c r="B110" s="10" t="s">
        <v>166</v>
      </c>
      <c r="C110" s="9" t="s">
        <v>839</v>
      </c>
      <c r="D110" s="9" t="s">
        <v>167</v>
      </c>
      <c r="E110" s="9"/>
      <c r="F110" s="16">
        <f>F111</f>
        <v>561364</v>
      </c>
      <c r="G110" s="16">
        <f t="shared" si="17"/>
        <v>672100</v>
      </c>
      <c r="H110" s="16">
        <f t="shared" si="17"/>
        <v>803000</v>
      </c>
    </row>
    <row r="111" spans="1:8" ht="15.75">
      <c r="A111" s="9" t="s">
        <v>114</v>
      </c>
      <c r="B111" s="10" t="s">
        <v>117</v>
      </c>
      <c r="C111" s="9" t="s">
        <v>839</v>
      </c>
      <c r="D111" s="9" t="s">
        <v>118</v>
      </c>
      <c r="E111" s="9"/>
      <c r="F111" s="16">
        <f>F112</f>
        <v>561364</v>
      </c>
      <c r="G111" s="16">
        <f t="shared" si="17"/>
        <v>672100</v>
      </c>
      <c r="H111" s="16">
        <f t="shared" si="17"/>
        <v>803000</v>
      </c>
    </row>
    <row r="112" spans="1:8" ht="15.75">
      <c r="A112" s="9" t="s">
        <v>115</v>
      </c>
      <c r="B112" s="10" t="s">
        <v>169</v>
      </c>
      <c r="C112" s="9" t="s">
        <v>839</v>
      </c>
      <c r="D112" s="9" t="s">
        <v>118</v>
      </c>
      <c r="E112" s="9" t="s">
        <v>160</v>
      </c>
      <c r="F112" s="16">
        <f>F113</f>
        <v>561364</v>
      </c>
      <c r="G112" s="16">
        <f t="shared" si="17"/>
        <v>672100</v>
      </c>
      <c r="H112" s="16">
        <f t="shared" si="17"/>
        <v>803000</v>
      </c>
    </row>
    <row r="113" spans="1:8" ht="15.75">
      <c r="A113" s="9" t="s">
        <v>488</v>
      </c>
      <c r="B113" s="10" t="s">
        <v>81</v>
      </c>
      <c r="C113" s="9" t="s">
        <v>839</v>
      </c>
      <c r="D113" s="9" t="s">
        <v>118</v>
      </c>
      <c r="E113" s="9" t="s">
        <v>80</v>
      </c>
      <c r="F113" s="16">
        <f>'прил 4'!G287</f>
        <v>561364</v>
      </c>
      <c r="G113" s="16">
        <f>'прил 4'!H287</f>
        <v>672100</v>
      </c>
      <c r="H113" s="16">
        <f>'прил 4'!I287</f>
        <v>803000</v>
      </c>
    </row>
    <row r="114" spans="1:8" ht="72" customHeight="1">
      <c r="A114" s="9" t="s">
        <v>489</v>
      </c>
      <c r="B114" s="10" t="str">
        <f>'прил 4'!B288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4" s="9" t="s">
        <v>609</v>
      </c>
      <c r="D114" s="9"/>
      <c r="E114" s="9"/>
      <c r="F114" s="16">
        <f>F115</f>
        <v>2919403</v>
      </c>
      <c r="G114" s="33">
        <f aca="true" t="shared" si="18" ref="G114:H117">G115</f>
        <v>879040</v>
      </c>
      <c r="H114" s="33">
        <f t="shared" si="18"/>
        <v>217057</v>
      </c>
    </row>
    <row r="115" spans="1:8" ht="31.5">
      <c r="A115" s="9" t="s">
        <v>92</v>
      </c>
      <c r="B115" s="10" t="s">
        <v>166</v>
      </c>
      <c r="C115" s="9" t="s">
        <v>609</v>
      </c>
      <c r="D115" s="9" t="s">
        <v>167</v>
      </c>
      <c r="E115" s="9"/>
      <c r="F115" s="16">
        <f>F116</f>
        <v>2919403</v>
      </c>
      <c r="G115" s="33">
        <f t="shared" si="18"/>
        <v>879040</v>
      </c>
      <c r="H115" s="33">
        <f t="shared" si="18"/>
        <v>217057</v>
      </c>
    </row>
    <row r="116" spans="1:8" ht="15.75">
      <c r="A116" s="9" t="s">
        <v>212</v>
      </c>
      <c r="B116" s="10" t="s">
        <v>117</v>
      </c>
      <c r="C116" s="9" t="s">
        <v>609</v>
      </c>
      <c r="D116" s="9" t="s">
        <v>118</v>
      </c>
      <c r="E116" s="9"/>
      <c r="F116" s="16">
        <f>F117</f>
        <v>2919403</v>
      </c>
      <c r="G116" s="33">
        <f t="shared" si="18"/>
        <v>879040</v>
      </c>
      <c r="H116" s="33">
        <f t="shared" si="18"/>
        <v>217057</v>
      </c>
    </row>
    <row r="117" spans="1:8" ht="15.75">
      <c r="A117" s="9" t="s">
        <v>213</v>
      </c>
      <c r="B117" s="10" t="s">
        <v>169</v>
      </c>
      <c r="C117" s="9" t="s">
        <v>609</v>
      </c>
      <c r="D117" s="9" t="s">
        <v>118</v>
      </c>
      <c r="E117" s="9" t="s">
        <v>160</v>
      </c>
      <c r="F117" s="16">
        <f>F118</f>
        <v>2919403</v>
      </c>
      <c r="G117" s="33">
        <f t="shared" si="18"/>
        <v>879040</v>
      </c>
      <c r="H117" s="33">
        <f t="shared" si="18"/>
        <v>217057</v>
      </c>
    </row>
    <row r="118" spans="1:8" ht="15.75">
      <c r="A118" s="9" t="s">
        <v>214</v>
      </c>
      <c r="B118" s="10" t="s">
        <v>81</v>
      </c>
      <c r="C118" s="9" t="s">
        <v>609</v>
      </c>
      <c r="D118" s="9" t="s">
        <v>118</v>
      </c>
      <c r="E118" s="9" t="s">
        <v>80</v>
      </c>
      <c r="F118" s="16">
        <f>'прил 4'!G290</f>
        <v>2919403</v>
      </c>
      <c r="G118" s="16">
        <f>'прил 4'!H290</f>
        <v>879040</v>
      </c>
      <c r="H118" s="16">
        <f>'прил 4'!I290</f>
        <v>217057</v>
      </c>
    </row>
    <row r="119" spans="1:8" ht="94.5">
      <c r="A119" s="9" t="s">
        <v>215</v>
      </c>
      <c r="B119" s="10" t="str">
        <f>'прил 4'!B291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840</v>
      </c>
      <c r="D119" s="9"/>
      <c r="E119" s="9"/>
      <c r="F119" s="16">
        <f>F120</f>
        <v>4392578.16</v>
      </c>
      <c r="G119" s="16">
        <f aca="true" t="shared" si="19" ref="G119:H122">G120</f>
        <v>5275800</v>
      </c>
      <c r="H119" s="16">
        <f t="shared" si="19"/>
        <v>6246100</v>
      </c>
    </row>
    <row r="120" spans="1:8" ht="31.5">
      <c r="A120" s="9" t="s">
        <v>216</v>
      </c>
      <c r="B120" s="10" t="s">
        <v>166</v>
      </c>
      <c r="C120" s="9" t="s">
        <v>840</v>
      </c>
      <c r="D120" s="9" t="s">
        <v>167</v>
      </c>
      <c r="E120" s="9"/>
      <c r="F120" s="16">
        <f>F121</f>
        <v>4392578.16</v>
      </c>
      <c r="G120" s="16">
        <f t="shared" si="19"/>
        <v>5275800</v>
      </c>
      <c r="H120" s="16">
        <f t="shared" si="19"/>
        <v>6246100</v>
      </c>
    </row>
    <row r="121" spans="1:8" ht="15.75">
      <c r="A121" s="9" t="s">
        <v>217</v>
      </c>
      <c r="B121" s="10" t="s">
        <v>117</v>
      </c>
      <c r="C121" s="9" t="s">
        <v>840</v>
      </c>
      <c r="D121" s="9" t="s">
        <v>118</v>
      </c>
      <c r="E121" s="9"/>
      <c r="F121" s="16">
        <f>F122</f>
        <v>4392578.16</v>
      </c>
      <c r="G121" s="16">
        <f t="shared" si="19"/>
        <v>5275800</v>
      </c>
      <c r="H121" s="16">
        <f t="shared" si="19"/>
        <v>6246100</v>
      </c>
    </row>
    <row r="122" spans="1:8" ht="15.75">
      <c r="A122" s="9" t="s">
        <v>490</v>
      </c>
      <c r="B122" s="10" t="s">
        <v>169</v>
      </c>
      <c r="C122" s="9" t="s">
        <v>840</v>
      </c>
      <c r="D122" s="9" t="s">
        <v>118</v>
      </c>
      <c r="E122" s="9" t="s">
        <v>160</v>
      </c>
      <c r="F122" s="16">
        <f>F123</f>
        <v>4392578.16</v>
      </c>
      <c r="G122" s="16">
        <f t="shared" si="19"/>
        <v>5275800</v>
      </c>
      <c r="H122" s="16">
        <f t="shared" si="19"/>
        <v>6246100</v>
      </c>
    </row>
    <row r="123" spans="1:8" ht="15.75">
      <c r="A123" s="9" t="s">
        <v>491</v>
      </c>
      <c r="B123" s="10" t="s">
        <v>81</v>
      </c>
      <c r="C123" s="9" t="s">
        <v>840</v>
      </c>
      <c r="D123" s="9" t="s">
        <v>118</v>
      </c>
      <c r="E123" s="9" t="s">
        <v>80</v>
      </c>
      <c r="F123" s="16">
        <f>'прил 4'!G293</f>
        <v>4392578.16</v>
      </c>
      <c r="G123" s="16">
        <f>'прил 4'!H293</f>
        <v>5275800</v>
      </c>
      <c r="H123" s="16">
        <f>'прил 4'!I293</f>
        <v>6246100</v>
      </c>
    </row>
    <row r="124" spans="1:8" ht="78.75">
      <c r="A124" s="9" t="s">
        <v>492</v>
      </c>
      <c r="B124" s="10" t="str">
        <f>'прил 4'!B372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618</v>
      </c>
      <c r="D124" s="9"/>
      <c r="E124" s="9"/>
      <c r="F124" s="16">
        <f>F125</f>
        <v>6811582</v>
      </c>
      <c r="G124" s="33">
        <f aca="true" t="shared" si="20" ref="G124:H127">G125</f>
        <v>6042904</v>
      </c>
      <c r="H124" s="33">
        <f t="shared" si="20"/>
        <v>5504377</v>
      </c>
    </row>
    <row r="125" spans="1:8" ht="31.5">
      <c r="A125" s="9" t="s">
        <v>171</v>
      </c>
      <c r="B125" s="10" t="s">
        <v>166</v>
      </c>
      <c r="C125" s="9" t="s">
        <v>618</v>
      </c>
      <c r="D125" s="9" t="s">
        <v>167</v>
      </c>
      <c r="E125" s="9"/>
      <c r="F125" s="16">
        <f>F126</f>
        <v>6811582</v>
      </c>
      <c r="G125" s="33">
        <f t="shared" si="20"/>
        <v>6042904</v>
      </c>
      <c r="H125" s="33">
        <f t="shared" si="20"/>
        <v>5504377</v>
      </c>
    </row>
    <row r="126" spans="1:8" ht="15.75">
      <c r="A126" s="9" t="s">
        <v>218</v>
      </c>
      <c r="B126" s="10" t="s">
        <v>117</v>
      </c>
      <c r="C126" s="9" t="s">
        <v>618</v>
      </c>
      <c r="D126" s="9" t="s">
        <v>118</v>
      </c>
      <c r="E126" s="9"/>
      <c r="F126" s="16">
        <f>F127</f>
        <v>6811582</v>
      </c>
      <c r="G126" s="33">
        <f t="shared" si="20"/>
        <v>6042904</v>
      </c>
      <c r="H126" s="33">
        <f t="shared" si="20"/>
        <v>5504377</v>
      </c>
    </row>
    <row r="127" spans="1:8" ht="15.75">
      <c r="A127" s="9" t="s">
        <v>219</v>
      </c>
      <c r="B127" s="10" t="s">
        <v>169</v>
      </c>
      <c r="C127" s="9" t="s">
        <v>618</v>
      </c>
      <c r="D127" s="9" t="s">
        <v>118</v>
      </c>
      <c r="E127" s="9" t="s">
        <v>160</v>
      </c>
      <c r="F127" s="16">
        <f>F128</f>
        <v>6811582</v>
      </c>
      <c r="G127" s="33">
        <f t="shared" si="20"/>
        <v>6042904</v>
      </c>
      <c r="H127" s="33">
        <f t="shared" si="20"/>
        <v>5504377</v>
      </c>
    </row>
    <row r="128" spans="1:8" ht="15.75">
      <c r="A128" s="9" t="s">
        <v>220</v>
      </c>
      <c r="B128" s="10" t="s">
        <v>81</v>
      </c>
      <c r="C128" s="9" t="s">
        <v>618</v>
      </c>
      <c r="D128" s="9" t="s">
        <v>118</v>
      </c>
      <c r="E128" s="9" t="s">
        <v>80</v>
      </c>
      <c r="F128" s="16">
        <f>'прил 4'!G374</f>
        <v>6811582</v>
      </c>
      <c r="G128" s="16">
        <f>'прил 4'!H374</f>
        <v>6042904</v>
      </c>
      <c r="H128" s="16">
        <f>'прил 4'!I374</f>
        <v>5504377</v>
      </c>
    </row>
    <row r="129" spans="1:8" ht="69.75" customHeight="1">
      <c r="A129" s="9" t="s">
        <v>493</v>
      </c>
      <c r="B129" s="10" t="s">
        <v>782</v>
      </c>
      <c r="C129" s="9" t="s">
        <v>610</v>
      </c>
      <c r="D129" s="9"/>
      <c r="E129" s="9"/>
      <c r="F129" s="16">
        <f>F130</f>
        <v>135000</v>
      </c>
      <c r="G129" s="33">
        <f aca="true" t="shared" si="21" ref="G129:H132">G130</f>
        <v>135000</v>
      </c>
      <c r="H129" s="33">
        <f t="shared" si="21"/>
        <v>135000</v>
      </c>
    </row>
    <row r="130" spans="1:8" ht="31.5">
      <c r="A130" s="9" t="s">
        <v>494</v>
      </c>
      <c r="B130" s="10" t="s">
        <v>166</v>
      </c>
      <c r="C130" s="9" t="s">
        <v>610</v>
      </c>
      <c r="D130" s="9" t="s">
        <v>167</v>
      </c>
      <c r="E130" s="9"/>
      <c r="F130" s="16">
        <f>F131</f>
        <v>135000</v>
      </c>
      <c r="G130" s="33">
        <f t="shared" si="21"/>
        <v>135000</v>
      </c>
      <c r="H130" s="33">
        <f t="shared" si="21"/>
        <v>135000</v>
      </c>
    </row>
    <row r="131" spans="1:8" ht="15.75">
      <c r="A131" s="9" t="s">
        <v>495</v>
      </c>
      <c r="B131" s="10" t="s">
        <v>117</v>
      </c>
      <c r="C131" s="9" t="s">
        <v>610</v>
      </c>
      <c r="D131" s="9" t="s">
        <v>118</v>
      </c>
      <c r="E131" s="9"/>
      <c r="F131" s="16">
        <f>F132</f>
        <v>135000</v>
      </c>
      <c r="G131" s="33">
        <f t="shared" si="21"/>
        <v>135000</v>
      </c>
      <c r="H131" s="33">
        <f t="shared" si="21"/>
        <v>135000</v>
      </c>
    </row>
    <row r="132" spans="1:8" ht="15.75">
      <c r="A132" s="9" t="s">
        <v>496</v>
      </c>
      <c r="B132" s="10" t="s">
        <v>169</v>
      </c>
      <c r="C132" s="9" t="s">
        <v>610</v>
      </c>
      <c r="D132" s="9" t="s">
        <v>118</v>
      </c>
      <c r="E132" s="9" t="s">
        <v>160</v>
      </c>
      <c r="F132" s="16">
        <f>F133</f>
        <v>135000</v>
      </c>
      <c r="G132" s="33">
        <f t="shared" si="21"/>
        <v>135000</v>
      </c>
      <c r="H132" s="33">
        <f t="shared" si="21"/>
        <v>135000</v>
      </c>
    </row>
    <row r="133" spans="1:8" ht="15.75">
      <c r="A133" s="9" t="s">
        <v>497</v>
      </c>
      <c r="B133" s="10" t="s">
        <v>81</v>
      </c>
      <c r="C133" s="9" t="s">
        <v>610</v>
      </c>
      <c r="D133" s="9" t="s">
        <v>118</v>
      </c>
      <c r="E133" s="9" t="s">
        <v>80</v>
      </c>
      <c r="F133" s="16">
        <f>'прил 4'!G296</f>
        <v>135000</v>
      </c>
      <c r="G133" s="16">
        <f>'прил 4'!H296</f>
        <v>135000</v>
      </c>
      <c r="H133" s="16">
        <f>'прил 4'!I296</f>
        <v>135000</v>
      </c>
    </row>
    <row r="134" spans="1:8" ht="114" customHeight="1">
      <c r="A134" s="9" t="s">
        <v>221</v>
      </c>
      <c r="B134" s="106" t="s">
        <v>1066</v>
      </c>
      <c r="C134" s="9" t="s">
        <v>1065</v>
      </c>
      <c r="D134" s="9"/>
      <c r="E134" s="9"/>
      <c r="F134" s="16">
        <f>F135</f>
        <v>526000</v>
      </c>
      <c r="G134" s="16">
        <f aca="true" t="shared" si="22" ref="G134:H136">G135</f>
        <v>0</v>
      </c>
      <c r="H134" s="16">
        <f t="shared" si="22"/>
        <v>0</v>
      </c>
    </row>
    <row r="135" spans="1:8" ht="31.5">
      <c r="A135" s="9" t="s">
        <v>94</v>
      </c>
      <c r="B135" s="10" t="s">
        <v>166</v>
      </c>
      <c r="C135" s="9" t="s">
        <v>1065</v>
      </c>
      <c r="D135" s="9" t="s">
        <v>167</v>
      </c>
      <c r="E135" s="9"/>
      <c r="F135" s="16">
        <f>F136</f>
        <v>526000</v>
      </c>
      <c r="G135" s="16">
        <f t="shared" si="22"/>
        <v>0</v>
      </c>
      <c r="H135" s="16">
        <f t="shared" si="22"/>
        <v>0</v>
      </c>
    </row>
    <row r="136" spans="1:8" ht="15.75">
      <c r="A136" s="9" t="s">
        <v>222</v>
      </c>
      <c r="B136" s="10" t="s">
        <v>117</v>
      </c>
      <c r="C136" s="9" t="s">
        <v>1065</v>
      </c>
      <c r="D136" s="9" t="s">
        <v>118</v>
      </c>
      <c r="E136" s="9"/>
      <c r="F136" s="16">
        <f>F137</f>
        <v>526000</v>
      </c>
      <c r="G136" s="16">
        <f t="shared" si="22"/>
        <v>0</v>
      </c>
      <c r="H136" s="16">
        <f t="shared" si="22"/>
        <v>0</v>
      </c>
    </row>
    <row r="137" spans="1:8" ht="15.75">
      <c r="A137" s="9" t="s">
        <v>223</v>
      </c>
      <c r="B137" s="10" t="s">
        <v>169</v>
      </c>
      <c r="C137" s="9" t="s">
        <v>1065</v>
      </c>
      <c r="D137" s="9" t="s">
        <v>118</v>
      </c>
      <c r="E137" s="9" t="s">
        <v>160</v>
      </c>
      <c r="F137" s="16">
        <f>F138+F139</f>
        <v>526000</v>
      </c>
      <c r="G137" s="16">
        <f>G138+G139</f>
        <v>0</v>
      </c>
      <c r="H137" s="16">
        <f>H138+H139</f>
        <v>0</v>
      </c>
    </row>
    <row r="138" spans="1:8" ht="15.75">
      <c r="A138" s="9" t="s">
        <v>224</v>
      </c>
      <c r="B138" s="10" t="s">
        <v>161</v>
      </c>
      <c r="C138" s="9" t="s">
        <v>1065</v>
      </c>
      <c r="D138" s="9" t="s">
        <v>118</v>
      </c>
      <c r="E138" s="9" t="s">
        <v>162</v>
      </c>
      <c r="F138" s="16">
        <f>'прил 4'!G236</f>
        <v>357000</v>
      </c>
      <c r="G138" s="16">
        <f>'прил 4'!H236</f>
        <v>0</v>
      </c>
      <c r="H138" s="16">
        <f>'прил 4'!I236</f>
        <v>0</v>
      </c>
    </row>
    <row r="139" spans="1:8" ht="15.75">
      <c r="A139" s="9" t="s">
        <v>225</v>
      </c>
      <c r="B139" s="10" t="s">
        <v>9</v>
      </c>
      <c r="C139" s="9" t="s">
        <v>1065</v>
      </c>
      <c r="D139" s="9" t="s">
        <v>118</v>
      </c>
      <c r="E139" s="9" t="s">
        <v>10</v>
      </c>
      <c r="F139" s="16">
        <f>'прил 4'!G254</f>
        <v>169000</v>
      </c>
      <c r="G139" s="16">
        <f>'прил 4'!H254</f>
        <v>0</v>
      </c>
      <c r="H139" s="16">
        <f>'прил 4'!I254</f>
        <v>0</v>
      </c>
    </row>
    <row r="140" spans="1:8" ht="94.5">
      <c r="A140" s="9" t="s">
        <v>498</v>
      </c>
      <c r="B140" s="10" t="s">
        <v>992</v>
      </c>
      <c r="C140" s="9" t="s">
        <v>975</v>
      </c>
      <c r="D140" s="9"/>
      <c r="E140" s="9"/>
      <c r="F140" s="16">
        <f>F141</f>
        <v>24021900</v>
      </c>
      <c r="G140" s="16">
        <f aca="true" t="shared" si="23" ref="G140:H143">G141</f>
        <v>24021900</v>
      </c>
      <c r="H140" s="16">
        <f t="shared" si="23"/>
        <v>24021900</v>
      </c>
    </row>
    <row r="141" spans="1:8" ht="31.5">
      <c r="A141" s="9" t="s">
        <v>499</v>
      </c>
      <c r="B141" s="10" t="s">
        <v>166</v>
      </c>
      <c r="C141" s="9" t="s">
        <v>975</v>
      </c>
      <c r="D141" s="9" t="s">
        <v>167</v>
      </c>
      <c r="E141" s="9"/>
      <c r="F141" s="16">
        <f>F142</f>
        <v>24021900</v>
      </c>
      <c r="G141" s="16">
        <f t="shared" si="23"/>
        <v>24021900</v>
      </c>
      <c r="H141" s="16">
        <f t="shared" si="23"/>
        <v>24021900</v>
      </c>
    </row>
    <row r="142" spans="1:8" ht="15.75">
      <c r="A142" s="9" t="s">
        <v>226</v>
      </c>
      <c r="B142" s="10" t="s">
        <v>117</v>
      </c>
      <c r="C142" s="9" t="s">
        <v>975</v>
      </c>
      <c r="D142" s="9" t="s">
        <v>118</v>
      </c>
      <c r="E142" s="9"/>
      <c r="F142" s="16">
        <f>F143</f>
        <v>24021900</v>
      </c>
      <c r="G142" s="16">
        <f t="shared" si="23"/>
        <v>24021900</v>
      </c>
      <c r="H142" s="16">
        <f t="shared" si="23"/>
        <v>24021900</v>
      </c>
    </row>
    <row r="143" spans="1:8" ht="15.75">
      <c r="A143" s="9" t="s">
        <v>227</v>
      </c>
      <c r="B143" s="10" t="s">
        <v>169</v>
      </c>
      <c r="C143" s="9" t="s">
        <v>975</v>
      </c>
      <c r="D143" s="9" t="s">
        <v>118</v>
      </c>
      <c r="E143" s="9" t="s">
        <v>160</v>
      </c>
      <c r="F143" s="16">
        <f>F144</f>
        <v>24021900</v>
      </c>
      <c r="G143" s="16">
        <f t="shared" si="23"/>
        <v>24021900</v>
      </c>
      <c r="H143" s="16">
        <f t="shared" si="23"/>
        <v>24021900</v>
      </c>
    </row>
    <row r="144" spans="1:8" ht="15.75">
      <c r="A144" s="9" t="s">
        <v>228</v>
      </c>
      <c r="B144" s="10" t="s">
        <v>9</v>
      </c>
      <c r="C144" s="9" t="s">
        <v>975</v>
      </c>
      <c r="D144" s="9" t="s">
        <v>118</v>
      </c>
      <c r="E144" s="9" t="s">
        <v>10</v>
      </c>
      <c r="F144" s="16">
        <f>'прил 4'!G257</f>
        <v>24021900</v>
      </c>
      <c r="G144" s="16">
        <f>'прил 4'!H257</f>
        <v>24021900</v>
      </c>
      <c r="H144" s="16">
        <f>'прил 4'!I257</f>
        <v>24021900</v>
      </c>
    </row>
    <row r="145" spans="1:8" ht="216.75" customHeight="1">
      <c r="A145" s="9" t="s">
        <v>229</v>
      </c>
      <c r="B145" s="71" t="str">
        <f>'прил 4'!B237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5" s="9" t="s">
        <v>660</v>
      </c>
      <c r="D145" s="9"/>
      <c r="E145" s="9"/>
      <c r="F145" s="16">
        <f aca="true" t="shared" si="24" ref="F145:H148">F146</f>
        <v>38377000</v>
      </c>
      <c r="G145" s="16">
        <f t="shared" si="24"/>
        <v>37602000</v>
      </c>
      <c r="H145" s="16">
        <f t="shared" si="24"/>
        <v>37602000</v>
      </c>
    </row>
    <row r="146" spans="1:8" ht="31.5">
      <c r="A146" s="9" t="s">
        <v>230</v>
      </c>
      <c r="B146" s="10" t="s">
        <v>166</v>
      </c>
      <c r="C146" s="9" t="s">
        <v>660</v>
      </c>
      <c r="D146" s="9" t="s">
        <v>167</v>
      </c>
      <c r="E146" s="9"/>
      <c r="F146" s="16">
        <f t="shared" si="24"/>
        <v>38377000</v>
      </c>
      <c r="G146" s="16">
        <f t="shared" si="24"/>
        <v>37602000</v>
      </c>
      <c r="H146" s="16">
        <f t="shared" si="24"/>
        <v>37602000</v>
      </c>
    </row>
    <row r="147" spans="1:8" ht="15.75">
      <c r="A147" s="9" t="s">
        <v>231</v>
      </c>
      <c r="B147" s="10" t="s">
        <v>117</v>
      </c>
      <c r="C147" s="9" t="s">
        <v>660</v>
      </c>
      <c r="D147" s="9" t="s">
        <v>118</v>
      </c>
      <c r="E147" s="9"/>
      <c r="F147" s="16">
        <f t="shared" si="24"/>
        <v>38377000</v>
      </c>
      <c r="G147" s="16">
        <f t="shared" si="24"/>
        <v>37602000</v>
      </c>
      <c r="H147" s="16">
        <f t="shared" si="24"/>
        <v>37602000</v>
      </c>
    </row>
    <row r="148" spans="1:8" ht="15.75">
      <c r="A148" s="9" t="s">
        <v>232</v>
      </c>
      <c r="B148" s="10" t="s">
        <v>169</v>
      </c>
      <c r="C148" s="9" t="s">
        <v>660</v>
      </c>
      <c r="D148" s="9" t="s">
        <v>118</v>
      </c>
      <c r="E148" s="9" t="s">
        <v>160</v>
      </c>
      <c r="F148" s="16">
        <f t="shared" si="24"/>
        <v>38377000</v>
      </c>
      <c r="G148" s="16">
        <f t="shared" si="24"/>
        <v>37602000</v>
      </c>
      <c r="H148" s="16">
        <f t="shared" si="24"/>
        <v>37602000</v>
      </c>
    </row>
    <row r="149" spans="1:8" ht="15.75">
      <c r="A149" s="9" t="s">
        <v>233</v>
      </c>
      <c r="B149" s="10" t="s">
        <v>161</v>
      </c>
      <c r="C149" s="9" t="s">
        <v>660</v>
      </c>
      <c r="D149" s="9" t="s">
        <v>118</v>
      </c>
      <c r="E149" s="9" t="s">
        <v>162</v>
      </c>
      <c r="F149" s="16">
        <f>'прил 4'!G239</f>
        <v>38377000</v>
      </c>
      <c r="G149" s="16">
        <f>'прил 4'!H239</f>
        <v>37602000</v>
      </c>
      <c r="H149" s="16">
        <f>'прил 4'!I239</f>
        <v>37602000</v>
      </c>
    </row>
    <row r="150" spans="1:8" ht="234" customHeight="1">
      <c r="A150" s="9" t="s">
        <v>234</v>
      </c>
      <c r="B150" s="30" t="str">
        <f>'прил 4'!B258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0</v>
      </c>
      <c r="D150" s="9"/>
      <c r="E150" s="9"/>
      <c r="F150" s="16">
        <f aca="true" t="shared" si="25" ref="F150:H153">F151</f>
        <v>47729500</v>
      </c>
      <c r="G150" s="16">
        <f t="shared" si="25"/>
        <v>47467200</v>
      </c>
      <c r="H150" s="16">
        <f t="shared" si="25"/>
        <v>47467200</v>
      </c>
    </row>
    <row r="151" spans="1:8" ht="31.5">
      <c r="A151" s="9" t="s">
        <v>235</v>
      </c>
      <c r="B151" s="10" t="s">
        <v>166</v>
      </c>
      <c r="C151" s="9" t="s">
        <v>0</v>
      </c>
      <c r="D151" s="9" t="s">
        <v>167</v>
      </c>
      <c r="E151" s="9"/>
      <c r="F151" s="16">
        <f t="shared" si="25"/>
        <v>47729500</v>
      </c>
      <c r="G151" s="16">
        <f t="shared" si="25"/>
        <v>47467200</v>
      </c>
      <c r="H151" s="16">
        <f t="shared" si="25"/>
        <v>47467200</v>
      </c>
    </row>
    <row r="152" spans="1:8" ht="15.75">
      <c r="A152" s="9" t="s">
        <v>236</v>
      </c>
      <c r="B152" s="10" t="s">
        <v>117</v>
      </c>
      <c r="C152" s="9" t="s">
        <v>0</v>
      </c>
      <c r="D152" s="9" t="s">
        <v>118</v>
      </c>
      <c r="E152" s="9"/>
      <c r="F152" s="16">
        <f t="shared" si="25"/>
        <v>47729500</v>
      </c>
      <c r="G152" s="16">
        <f t="shared" si="25"/>
        <v>47467200</v>
      </c>
      <c r="H152" s="16">
        <f t="shared" si="25"/>
        <v>47467200</v>
      </c>
    </row>
    <row r="153" spans="1:8" ht="15.75">
      <c r="A153" s="9" t="s">
        <v>237</v>
      </c>
      <c r="B153" s="10" t="s">
        <v>169</v>
      </c>
      <c r="C153" s="9" t="s">
        <v>0</v>
      </c>
      <c r="D153" s="9" t="s">
        <v>118</v>
      </c>
      <c r="E153" s="9" t="s">
        <v>160</v>
      </c>
      <c r="F153" s="16">
        <f t="shared" si="25"/>
        <v>47729500</v>
      </c>
      <c r="G153" s="16">
        <f t="shared" si="25"/>
        <v>47467200</v>
      </c>
      <c r="H153" s="16">
        <f t="shared" si="25"/>
        <v>47467200</v>
      </c>
    </row>
    <row r="154" spans="1:8" ht="15.75">
      <c r="A154" s="9" t="s">
        <v>238</v>
      </c>
      <c r="B154" s="10" t="s">
        <v>9</v>
      </c>
      <c r="C154" s="9" t="s">
        <v>0</v>
      </c>
      <c r="D154" s="9" t="s">
        <v>118</v>
      </c>
      <c r="E154" s="9" t="s">
        <v>10</v>
      </c>
      <c r="F154" s="16">
        <f>'прил 4'!G260</f>
        <v>47729500</v>
      </c>
      <c r="G154" s="16">
        <f>'прил 4'!H260</f>
        <v>47467200</v>
      </c>
      <c r="H154" s="16">
        <f>'прил 4'!I260</f>
        <v>47467200</v>
      </c>
    </row>
    <row r="155" spans="1:8" ht="135" customHeight="1">
      <c r="A155" s="9" t="s">
        <v>239</v>
      </c>
      <c r="B155" s="25" t="str">
        <f>'прил 4'!B345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5" s="9" t="s">
        <v>642</v>
      </c>
      <c r="D155" s="9"/>
      <c r="E155" s="9"/>
      <c r="F155" s="16">
        <f>F156</f>
        <v>408000</v>
      </c>
      <c r="G155" s="33">
        <f aca="true" t="shared" si="26" ref="G155:H158">G156</f>
        <v>408000</v>
      </c>
      <c r="H155" s="33">
        <f t="shared" si="26"/>
        <v>408000</v>
      </c>
    </row>
    <row r="156" spans="1:8" ht="31.5">
      <c r="A156" s="9" t="s">
        <v>240</v>
      </c>
      <c r="B156" s="10" t="s">
        <v>166</v>
      </c>
      <c r="C156" s="9" t="s">
        <v>642</v>
      </c>
      <c r="D156" s="9" t="s">
        <v>167</v>
      </c>
      <c r="E156" s="9"/>
      <c r="F156" s="16">
        <f>F157</f>
        <v>408000</v>
      </c>
      <c r="G156" s="33">
        <f t="shared" si="26"/>
        <v>408000</v>
      </c>
      <c r="H156" s="33">
        <f t="shared" si="26"/>
        <v>408000</v>
      </c>
    </row>
    <row r="157" spans="1:8" ht="15.75">
      <c r="A157" s="9" t="s">
        <v>241</v>
      </c>
      <c r="B157" s="10" t="s">
        <v>117</v>
      </c>
      <c r="C157" s="9" t="s">
        <v>642</v>
      </c>
      <c r="D157" s="9" t="s">
        <v>118</v>
      </c>
      <c r="E157" s="9"/>
      <c r="F157" s="16">
        <f>F158</f>
        <v>408000</v>
      </c>
      <c r="G157" s="33">
        <f t="shared" si="26"/>
        <v>408000</v>
      </c>
      <c r="H157" s="33">
        <f t="shared" si="26"/>
        <v>408000</v>
      </c>
    </row>
    <row r="158" spans="1:8" ht="15.75">
      <c r="A158" s="9" t="s">
        <v>242</v>
      </c>
      <c r="B158" s="10" t="s">
        <v>170</v>
      </c>
      <c r="C158" s="9" t="s">
        <v>642</v>
      </c>
      <c r="D158" s="9" t="s">
        <v>118</v>
      </c>
      <c r="E158" s="9" t="s">
        <v>126</v>
      </c>
      <c r="F158" s="16">
        <f>F159</f>
        <v>408000</v>
      </c>
      <c r="G158" s="33">
        <f t="shared" si="26"/>
        <v>408000</v>
      </c>
      <c r="H158" s="33">
        <f t="shared" si="26"/>
        <v>408000</v>
      </c>
    </row>
    <row r="159" spans="1:8" ht="15.75">
      <c r="A159" s="9" t="s">
        <v>243</v>
      </c>
      <c r="B159" s="10" t="s">
        <v>37</v>
      </c>
      <c r="C159" s="9" t="s">
        <v>642</v>
      </c>
      <c r="D159" s="9" t="s">
        <v>118</v>
      </c>
      <c r="E159" s="9" t="s">
        <v>129</v>
      </c>
      <c r="F159" s="16">
        <f>'прил 4'!G347</f>
        <v>408000</v>
      </c>
      <c r="G159" s="16">
        <f>'прил 4'!H347</f>
        <v>408000</v>
      </c>
      <c r="H159" s="16">
        <f>'прил 4'!I347</f>
        <v>408000</v>
      </c>
    </row>
    <row r="160" spans="1:8" ht="102" customHeight="1">
      <c r="A160" s="9" t="s">
        <v>244</v>
      </c>
      <c r="B160" s="10" t="str">
        <f>'прил 4'!B357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60" s="9" t="s">
        <v>617</v>
      </c>
      <c r="D160" s="9"/>
      <c r="E160" s="9"/>
      <c r="F160" s="35">
        <f>F161</f>
        <v>1905000</v>
      </c>
      <c r="G160" s="35">
        <f aca="true" t="shared" si="27" ref="G160:H163">G161</f>
        <v>1905000</v>
      </c>
      <c r="H160" s="35">
        <f t="shared" si="27"/>
        <v>1905000</v>
      </c>
    </row>
    <row r="161" spans="1:8" ht="31.5">
      <c r="A161" s="9" t="s">
        <v>245</v>
      </c>
      <c r="B161" s="10" t="s">
        <v>166</v>
      </c>
      <c r="C161" s="9" t="s">
        <v>617</v>
      </c>
      <c r="D161" s="9" t="s">
        <v>167</v>
      </c>
      <c r="E161" s="9"/>
      <c r="F161" s="35">
        <f>F162</f>
        <v>1905000</v>
      </c>
      <c r="G161" s="35">
        <f t="shared" si="27"/>
        <v>1905000</v>
      </c>
      <c r="H161" s="35">
        <f t="shared" si="27"/>
        <v>1905000</v>
      </c>
    </row>
    <row r="162" spans="1:8" ht="15.75">
      <c r="A162" s="9" t="s">
        <v>246</v>
      </c>
      <c r="B162" s="10" t="s">
        <v>117</v>
      </c>
      <c r="C162" s="9" t="s">
        <v>617</v>
      </c>
      <c r="D162" s="9" t="s">
        <v>118</v>
      </c>
      <c r="E162" s="9"/>
      <c r="F162" s="35">
        <f>F163</f>
        <v>1905000</v>
      </c>
      <c r="G162" s="35">
        <f t="shared" si="27"/>
        <v>1905000</v>
      </c>
      <c r="H162" s="35">
        <f t="shared" si="27"/>
        <v>1905000</v>
      </c>
    </row>
    <row r="163" spans="1:8" ht="15.75">
      <c r="A163" s="9" t="s">
        <v>247</v>
      </c>
      <c r="B163" s="10" t="s">
        <v>170</v>
      </c>
      <c r="C163" s="9" t="s">
        <v>617</v>
      </c>
      <c r="D163" s="9" t="s">
        <v>118</v>
      </c>
      <c r="E163" s="9" t="s">
        <v>126</v>
      </c>
      <c r="F163" s="35">
        <f>F164</f>
        <v>1905000</v>
      </c>
      <c r="G163" s="35">
        <f t="shared" si="27"/>
        <v>1905000</v>
      </c>
      <c r="H163" s="35">
        <f t="shared" si="27"/>
        <v>1905000</v>
      </c>
    </row>
    <row r="164" spans="1:8" ht="15.75">
      <c r="A164" s="9" t="s">
        <v>248</v>
      </c>
      <c r="B164" s="10" t="s">
        <v>71</v>
      </c>
      <c r="C164" s="9" t="s">
        <v>617</v>
      </c>
      <c r="D164" s="9" t="s">
        <v>118</v>
      </c>
      <c r="E164" s="9" t="s">
        <v>70</v>
      </c>
      <c r="F164" s="35">
        <f>'прил 4'!G359</f>
        <v>1905000</v>
      </c>
      <c r="G164" s="35">
        <f>'прил 4'!H359</f>
        <v>1905000</v>
      </c>
      <c r="H164" s="35">
        <f>'прил 4'!I359</f>
        <v>1905000</v>
      </c>
    </row>
    <row r="165" spans="1:8" ht="233.25" customHeight="1">
      <c r="A165" s="9" t="s">
        <v>249</v>
      </c>
      <c r="B165" s="10" t="str">
        <f>'прил 4'!B261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65" s="9" t="s">
        <v>607</v>
      </c>
      <c r="D165" s="9"/>
      <c r="E165" s="9"/>
      <c r="F165" s="16">
        <f>F166</f>
        <v>251139200</v>
      </c>
      <c r="G165" s="33">
        <f aca="true" t="shared" si="28" ref="G165:H167">G166</f>
        <v>248637000</v>
      </c>
      <c r="H165" s="33">
        <f t="shared" si="28"/>
        <v>248637000</v>
      </c>
    </row>
    <row r="166" spans="1:8" ht="31.5">
      <c r="A166" s="9" t="s">
        <v>250</v>
      </c>
      <c r="B166" s="10" t="s">
        <v>166</v>
      </c>
      <c r="C166" s="9" t="s">
        <v>607</v>
      </c>
      <c r="D166" s="9" t="s">
        <v>167</v>
      </c>
      <c r="E166" s="9"/>
      <c r="F166" s="16">
        <f>F167</f>
        <v>251139200</v>
      </c>
      <c r="G166" s="33">
        <f t="shared" si="28"/>
        <v>248637000</v>
      </c>
      <c r="H166" s="33">
        <f t="shared" si="28"/>
        <v>248637000</v>
      </c>
    </row>
    <row r="167" spans="1:8" ht="15.75">
      <c r="A167" s="9" t="s">
        <v>251</v>
      </c>
      <c r="B167" s="10" t="s">
        <v>117</v>
      </c>
      <c r="C167" s="9" t="s">
        <v>607</v>
      </c>
      <c r="D167" s="9" t="s">
        <v>118</v>
      </c>
      <c r="E167" s="9"/>
      <c r="F167" s="16">
        <f>F168</f>
        <v>251139200</v>
      </c>
      <c r="G167" s="33">
        <f t="shared" si="28"/>
        <v>248637000</v>
      </c>
      <c r="H167" s="33">
        <f t="shared" si="28"/>
        <v>248637000</v>
      </c>
    </row>
    <row r="168" spans="1:8" ht="15.75">
      <c r="A168" s="9" t="s">
        <v>252</v>
      </c>
      <c r="B168" s="10" t="s">
        <v>169</v>
      </c>
      <c r="C168" s="9" t="s">
        <v>607</v>
      </c>
      <c r="D168" s="9" t="s">
        <v>118</v>
      </c>
      <c r="E168" s="9" t="s">
        <v>160</v>
      </c>
      <c r="F168" s="16">
        <f>F169+F170</f>
        <v>251139200</v>
      </c>
      <c r="G168" s="16">
        <f>G169+G170</f>
        <v>248637000</v>
      </c>
      <c r="H168" s="16">
        <f>H169+H170</f>
        <v>248637000</v>
      </c>
    </row>
    <row r="169" spans="1:8" ht="15.75">
      <c r="A169" s="9" t="s">
        <v>253</v>
      </c>
      <c r="B169" s="10" t="s">
        <v>9</v>
      </c>
      <c r="C169" s="9" t="s">
        <v>607</v>
      </c>
      <c r="D169" s="9" t="s">
        <v>118</v>
      </c>
      <c r="E169" s="9" t="s">
        <v>10</v>
      </c>
      <c r="F169" s="16">
        <f>'прил 4'!G263</f>
        <v>236632800</v>
      </c>
      <c r="G169" s="16">
        <f>'прил 4'!H263</f>
        <v>234281800</v>
      </c>
      <c r="H169" s="16">
        <f>'прил 4'!I263</f>
        <v>234281800</v>
      </c>
    </row>
    <row r="170" spans="1:8" ht="15.75">
      <c r="A170" s="9" t="s">
        <v>254</v>
      </c>
      <c r="B170" s="10" t="s">
        <v>81</v>
      </c>
      <c r="C170" s="9" t="s">
        <v>607</v>
      </c>
      <c r="D170" s="9" t="s">
        <v>118</v>
      </c>
      <c r="E170" s="9" t="s">
        <v>80</v>
      </c>
      <c r="F170" s="16">
        <f>'прил 4'!G299</f>
        <v>14506400</v>
      </c>
      <c r="G170" s="16">
        <f>'прил 4'!H299</f>
        <v>14355200</v>
      </c>
      <c r="H170" s="16">
        <f>'прил 4'!I299</f>
        <v>14355200</v>
      </c>
    </row>
    <row r="171" spans="1:8" ht="94.5">
      <c r="A171" s="9" t="s">
        <v>255</v>
      </c>
      <c r="B171" s="10" t="str">
        <f>'прил 4'!B348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71" s="9" t="s">
        <v>643</v>
      </c>
      <c r="D171" s="9"/>
      <c r="E171" s="9"/>
      <c r="F171" s="16">
        <f>F172</f>
        <v>35015600</v>
      </c>
      <c r="G171" s="33">
        <f aca="true" t="shared" si="29" ref="G171:H174">G172</f>
        <v>34638400</v>
      </c>
      <c r="H171" s="33">
        <f t="shared" si="29"/>
        <v>34638400</v>
      </c>
    </row>
    <row r="172" spans="1:8" ht="31.5">
      <c r="A172" s="9" t="s">
        <v>256</v>
      </c>
      <c r="B172" s="10" t="s">
        <v>166</v>
      </c>
      <c r="C172" s="9" t="s">
        <v>643</v>
      </c>
      <c r="D172" s="9" t="s">
        <v>167</v>
      </c>
      <c r="E172" s="9"/>
      <c r="F172" s="16">
        <f>F173</f>
        <v>35015600</v>
      </c>
      <c r="G172" s="33">
        <f t="shared" si="29"/>
        <v>34638400</v>
      </c>
      <c r="H172" s="33">
        <f t="shared" si="29"/>
        <v>34638400</v>
      </c>
    </row>
    <row r="173" spans="1:8" ht="15.75">
      <c r="A173" s="9" t="s">
        <v>500</v>
      </c>
      <c r="B173" s="10" t="s">
        <v>117</v>
      </c>
      <c r="C173" s="9" t="s">
        <v>643</v>
      </c>
      <c r="D173" s="9" t="s">
        <v>118</v>
      </c>
      <c r="E173" s="9"/>
      <c r="F173" s="16">
        <f>F174</f>
        <v>35015600</v>
      </c>
      <c r="G173" s="33">
        <f t="shared" si="29"/>
        <v>34638400</v>
      </c>
      <c r="H173" s="33">
        <f t="shared" si="29"/>
        <v>34638400</v>
      </c>
    </row>
    <row r="174" spans="1:8" ht="15.75">
      <c r="A174" s="9" t="s">
        <v>257</v>
      </c>
      <c r="B174" s="10" t="s">
        <v>170</v>
      </c>
      <c r="C174" s="9" t="s">
        <v>643</v>
      </c>
      <c r="D174" s="9" t="s">
        <v>118</v>
      </c>
      <c r="E174" s="9" t="s">
        <v>126</v>
      </c>
      <c r="F174" s="16">
        <f>F175</f>
        <v>35015600</v>
      </c>
      <c r="G174" s="33">
        <f t="shared" si="29"/>
        <v>34638400</v>
      </c>
      <c r="H174" s="33">
        <f t="shared" si="29"/>
        <v>34638400</v>
      </c>
    </row>
    <row r="175" spans="1:8" ht="15.75">
      <c r="A175" s="9" t="s">
        <v>258</v>
      </c>
      <c r="B175" s="10" t="s">
        <v>37</v>
      </c>
      <c r="C175" s="9" t="s">
        <v>643</v>
      </c>
      <c r="D175" s="9" t="s">
        <v>118</v>
      </c>
      <c r="E175" s="9" t="s">
        <v>129</v>
      </c>
      <c r="F175" s="16">
        <f>'прил 4'!G350</f>
        <v>35015600</v>
      </c>
      <c r="G175" s="16">
        <f>'прил 4'!H350</f>
        <v>34638400</v>
      </c>
      <c r="H175" s="16">
        <f>'прил 4'!I350</f>
        <v>34638400</v>
      </c>
    </row>
    <row r="176" spans="1:8" ht="233.25" customHeight="1">
      <c r="A176" s="9" t="s">
        <v>259</v>
      </c>
      <c r="B176" s="10" t="str">
        <f>'прил 4'!B240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76" s="9" t="s">
        <v>640</v>
      </c>
      <c r="D176" s="9"/>
      <c r="E176" s="9"/>
      <c r="F176" s="34">
        <f>F177</f>
        <v>62901400</v>
      </c>
      <c r="G176" s="34">
        <f aca="true" t="shared" si="30" ref="G176:H179">G177</f>
        <v>61956900</v>
      </c>
      <c r="H176" s="34">
        <f t="shared" si="30"/>
        <v>61956900</v>
      </c>
    </row>
    <row r="177" spans="1:8" ht="31.5">
      <c r="A177" s="9" t="s">
        <v>260</v>
      </c>
      <c r="B177" s="10" t="s">
        <v>166</v>
      </c>
      <c r="C177" s="9" t="s">
        <v>640</v>
      </c>
      <c r="D177" s="9" t="s">
        <v>167</v>
      </c>
      <c r="E177" s="9"/>
      <c r="F177" s="34">
        <f>F178</f>
        <v>62901400</v>
      </c>
      <c r="G177" s="34">
        <f t="shared" si="30"/>
        <v>61956900</v>
      </c>
      <c r="H177" s="34">
        <f t="shared" si="30"/>
        <v>61956900</v>
      </c>
    </row>
    <row r="178" spans="1:8" ht="15.75">
      <c r="A178" s="9" t="s">
        <v>261</v>
      </c>
      <c r="B178" s="10" t="s">
        <v>117</v>
      </c>
      <c r="C178" s="9" t="s">
        <v>640</v>
      </c>
      <c r="D178" s="9" t="s">
        <v>118</v>
      </c>
      <c r="E178" s="9"/>
      <c r="F178" s="34">
        <f>F179</f>
        <v>62901400</v>
      </c>
      <c r="G178" s="34">
        <f t="shared" si="30"/>
        <v>61956900</v>
      </c>
      <c r="H178" s="34">
        <f t="shared" si="30"/>
        <v>61956900</v>
      </c>
    </row>
    <row r="179" spans="1:8" ht="15.75">
      <c r="A179" s="9" t="s">
        <v>262</v>
      </c>
      <c r="B179" s="10" t="s">
        <v>169</v>
      </c>
      <c r="C179" s="9" t="s">
        <v>640</v>
      </c>
      <c r="D179" s="9" t="s">
        <v>118</v>
      </c>
      <c r="E179" s="9" t="s">
        <v>160</v>
      </c>
      <c r="F179" s="34">
        <f>F180</f>
        <v>62901400</v>
      </c>
      <c r="G179" s="34">
        <f t="shared" si="30"/>
        <v>61956900</v>
      </c>
      <c r="H179" s="34">
        <f t="shared" si="30"/>
        <v>61956900</v>
      </c>
    </row>
    <row r="180" spans="1:8" ht="15.75">
      <c r="A180" s="9" t="s">
        <v>263</v>
      </c>
      <c r="B180" s="38" t="s">
        <v>161</v>
      </c>
      <c r="C180" s="9" t="s">
        <v>640</v>
      </c>
      <c r="D180" s="9" t="s">
        <v>118</v>
      </c>
      <c r="E180" s="39" t="s">
        <v>162</v>
      </c>
      <c r="F180" s="34">
        <f>'прил 4'!G242</f>
        <v>62901400</v>
      </c>
      <c r="G180" s="34">
        <f>'прил 4'!H242</f>
        <v>61956900</v>
      </c>
      <c r="H180" s="34">
        <f>'прил 4'!I242</f>
        <v>61956900</v>
      </c>
    </row>
    <row r="181" spans="1:8" ht="69" customHeight="1">
      <c r="A181" s="9" t="s">
        <v>264</v>
      </c>
      <c r="B181" s="86" t="str">
        <f>'прил 4'!B303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1" s="9" t="s">
        <v>703</v>
      </c>
      <c r="D181" s="9"/>
      <c r="E181" s="9"/>
      <c r="F181" s="16">
        <f>F186+F182</f>
        <v>5591800</v>
      </c>
      <c r="G181" s="16">
        <f>G186+G182</f>
        <v>5555400</v>
      </c>
      <c r="H181" s="16">
        <f>H186+H182</f>
        <v>5555400</v>
      </c>
    </row>
    <row r="182" spans="1:8" ht="31.5">
      <c r="A182" s="9" t="s">
        <v>270</v>
      </c>
      <c r="B182" s="10" t="s">
        <v>268</v>
      </c>
      <c r="C182" s="9" t="s">
        <v>703</v>
      </c>
      <c r="D182" s="9" t="s">
        <v>95</v>
      </c>
      <c r="E182" s="9"/>
      <c r="F182" s="16">
        <f>F183</f>
        <v>845697</v>
      </c>
      <c r="G182" s="16">
        <f aca="true" t="shared" si="31" ref="G182:H184">G183</f>
        <v>845697</v>
      </c>
      <c r="H182" s="16">
        <f t="shared" si="31"/>
        <v>845697</v>
      </c>
    </row>
    <row r="183" spans="1:8" ht="31.5">
      <c r="A183" s="9" t="s">
        <v>271</v>
      </c>
      <c r="B183" s="10" t="s">
        <v>96</v>
      </c>
      <c r="C183" s="9" t="s">
        <v>703</v>
      </c>
      <c r="D183" s="9" t="s">
        <v>97</v>
      </c>
      <c r="E183" s="9"/>
      <c r="F183" s="16">
        <f>F184</f>
        <v>845697</v>
      </c>
      <c r="G183" s="16">
        <f t="shared" si="31"/>
        <v>845697</v>
      </c>
      <c r="H183" s="16">
        <f t="shared" si="31"/>
        <v>845697</v>
      </c>
    </row>
    <row r="184" spans="1:8" ht="15.75">
      <c r="A184" s="9" t="s">
        <v>272</v>
      </c>
      <c r="B184" s="10" t="s">
        <v>169</v>
      </c>
      <c r="C184" s="9" t="s">
        <v>703</v>
      </c>
      <c r="D184" s="9" t="s">
        <v>97</v>
      </c>
      <c r="E184" s="9" t="s">
        <v>160</v>
      </c>
      <c r="F184" s="16">
        <f>F185</f>
        <v>845697</v>
      </c>
      <c r="G184" s="16">
        <f t="shared" si="31"/>
        <v>845697</v>
      </c>
      <c r="H184" s="16">
        <f t="shared" si="31"/>
        <v>845697</v>
      </c>
    </row>
    <row r="185" spans="1:8" ht="15.75">
      <c r="A185" s="9" t="s">
        <v>273</v>
      </c>
      <c r="B185" s="10" t="s">
        <v>11</v>
      </c>
      <c r="C185" s="9" t="s">
        <v>703</v>
      </c>
      <c r="D185" s="9" t="s">
        <v>97</v>
      </c>
      <c r="E185" s="9" t="s">
        <v>12</v>
      </c>
      <c r="F185" s="16">
        <f>'прил 4'!G305</f>
        <v>845697</v>
      </c>
      <c r="G185" s="16">
        <f>'прил 4'!H305</f>
        <v>845697</v>
      </c>
      <c r="H185" s="16">
        <f>'прил 4'!I305</f>
        <v>845697</v>
      </c>
    </row>
    <row r="186" spans="1:8" ht="31.5">
      <c r="A186" s="9" t="s">
        <v>275</v>
      </c>
      <c r="B186" s="10" t="s">
        <v>166</v>
      </c>
      <c r="C186" s="9" t="s">
        <v>703</v>
      </c>
      <c r="D186" s="9" t="s">
        <v>167</v>
      </c>
      <c r="E186" s="9"/>
      <c r="F186" s="16">
        <f aca="true" t="shared" si="32" ref="F186:H188">F187</f>
        <v>4746103</v>
      </c>
      <c r="G186" s="16">
        <f t="shared" si="32"/>
        <v>4709703</v>
      </c>
      <c r="H186" s="16">
        <f t="shared" si="32"/>
        <v>4709703</v>
      </c>
    </row>
    <row r="187" spans="1:8" ht="15.75">
      <c r="A187" s="9" t="s">
        <v>276</v>
      </c>
      <c r="B187" s="10" t="s">
        <v>117</v>
      </c>
      <c r="C187" s="9" t="s">
        <v>703</v>
      </c>
      <c r="D187" s="9" t="s">
        <v>118</v>
      </c>
      <c r="E187" s="9"/>
      <c r="F187" s="16">
        <f t="shared" si="32"/>
        <v>4746103</v>
      </c>
      <c r="G187" s="16">
        <f t="shared" si="32"/>
        <v>4709703</v>
      </c>
      <c r="H187" s="16">
        <f t="shared" si="32"/>
        <v>4709703</v>
      </c>
    </row>
    <row r="188" spans="1:8" ht="15.75">
      <c r="A188" s="9" t="s">
        <v>277</v>
      </c>
      <c r="B188" s="10" t="s">
        <v>169</v>
      </c>
      <c r="C188" s="9" t="s">
        <v>703</v>
      </c>
      <c r="D188" s="9" t="s">
        <v>118</v>
      </c>
      <c r="E188" s="9" t="s">
        <v>160</v>
      </c>
      <c r="F188" s="16">
        <f t="shared" si="32"/>
        <v>4746103</v>
      </c>
      <c r="G188" s="16">
        <f t="shared" si="32"/>
        <v>4709703</v>
      </c>
      <c r="H188" s="16">
        <f t="shared" si="32"/>
        <v>4709703</v>
      </c>
    </row>
    <row r="189" spans="1:8" ht="21" customHeight="1">
      <c r="A189" s="9" t="s">
        <v>278</v>
      </c>
      <c r="B189" s="10" t="s">
        <v>11</v>
      </c>
      <c r="C189" s="9" t="s">
        <v>703</v>
      </c>
      <c r="D189" s="9" t="s">
        <v>118</v>
      </c>
      <c r="E189" s="9" t="s">
        <v>12</v>
      </c>
      <c r="F189" s="16">
        <f>'прил 4'!G307</f>
        <v>4746103</v>
      </c>
      <c r="G189" s="16">
        <f>'прил 4'!H307</f>
        <v>4709703</v>
      </c>
      <c r="H189" s="16">
        <f>'прил 4'!I307</f>
        <v>4709703</v>
      </c>
    </row>
    <row r="190" spans="1:8" ht="115.5" customHeight="1">
      <c r="A190" s="9" t="s">
        <v>279</v>
      </c>
      <c r="B190" s="10" t="s">
        <v>994</v>
      </c>
      <c r="C190" s="9" t="s">
        <v>977</v>
      </c>
      <c r="D190" s="9"/>
      <c r="E190" s="9"/>
      <c r="F190" s="16">
        <f>F191</f>
        <v>4242500</v>
      </c>
      <c r="G190" s="16">
        <f aca="true" t="shared" si="33" ref="G190:H193">G191</f>
        <v>0</v>
      </c>
      <c r="H190" s="16">
        <f t="shared" si="33"/>
        <v>0</v>
      </c>
    </row>
    <row r="191" spans="1:8" ht="49.5" customHeight="1">
      <c r="A191" s="9" t="s">
        <v>501</v>
      </c>
      <c r="B191" s="10" t="s">
        <v>268</v>
      </c>
      <c r="C191" s="9" t="s">
        <v>977</v>
      </c>
      <c r="D191" s="9" t="s">
        <v>95</v>
      </c>
      <c r="E191" s="9"/>
      <c r="F191" s="16">
        <f>F192</f>
        <v>4242500</v>
      </c>
      <c r="G191" s="16">
        <f t="shared" si="33"/>
        <v>0</v>
      </c>
      <c r="H191" s="16">
        <f t="shared" si="33"/>
        <v>0</v>
      </c>
    </row>
    <row r="192" spans="1:8" ht="34.5" customHeight="1">
      <c r="A192" s="9" t="s">
        <v>502</v>
      </c>
      <c r="B192" s="10" t="s">
        <v>96</v>
      </c>
      <c r="C192" s="9" t="s">
        <v>977</v>
      </c>
      <c r="D192" s="9" t="s">
        <v>97</v>
      </c>
      <c r="E192" s="9"/>
      <c r="F192" s="16">
        <f>F193</f>
        <v>4242500</v>
      </c>
      <c r="G192" s="16">
        <f t="shared" si="33"/>
        <v>0</v>
      </c>
      <c r="H192" s="16">
        <f t="shared" si="33"/>
        <v>0</v>
      </c>
    </row>
    <row r="193" spans="1:8" ht="21" customHeight="1">
      <c r="A193" s="9" t="s">
        <v>503</v>
      </c>
      <c r="B193" s="10" t="s">
        <v>169</v>
      </c>
      <c r="C193" s="9" t="s">
        <v>977</v>
      </c>
      <c r="D193" s="9" t="s">
        <v>97</v>
      </c>
      <c r="E193" s="9" t="s">
        <v>160</v>
      </c>
      <c r="F193" s="16">
        <f>F194</f>
        <v>4242500</v>
      </c>
      <c r="G193" s="16">
        <f t="shared" si="33"/>
        <v>0</v>
      </c>
      <c r="H193" s="16">
        <f t="shared" si="33"/>
        <v>0</v>
      </c>
    </row>
    <row r="194" spans="1:8" ht="21" customHeight="1">
      <c r="A194" s="9" t="s">
        <v>504</v>
      </c>
      <c r="B194" s="10" t="s">
        <v>9</v>
      </c>
      <c r="C194" s="9" t="s">
        <v>977</v>
      </c>
      <c r="D194" s="9" t="s">
        <v>97</v>
      </c>
      <c r="E194" s="9" t="s">
        <v>10</v>
      </c>
      <c r="F194" s="16">
        <f>'прил 4'!G275</f>
        <v>4242500</v>
      </c>
      <c r="G194" s="16">
        <f>'прил 4'!H275</f>
        <v>0</v>
      </c>
      <c r="H194" s="16">
        <f>'прил 4'!I275</f>
        <v>0</v>
      </c>
    </row>
    <row r="195" spans="1:8" ht="108" customHeight="1">
      <c r="A195" s="9" t="s">
        <v>283</v>
      </c>
      <c r="B195" s="10" t="s">
        <v>995</v>
      </c>
      <c r="C195" s="9" t="s">
        <v>978</v>
      </c>
      <c r="D195" s="9"/>
      <c r="E195" s="9"/>
      <c r="F195" s="16">
        <f>F196</f>
        <v>255570</v>
      </c>
      <c r="G195" s="16">
        <f aca="true" t="shared" si="34" ref="G195:H198">G196</f>
        <v>3434120</v>
      </c>
      <c r="H195" s="16">
        <f t="shared" si="34"/>
        <v>3434120</v>
      </c>
    </row>
    <row r="196" spans="1:8" ht="35.25" customHeight="1">
      <c r="A196" s="9" t="s">
        <v>284</v>
      </c>
      <c r="B196" s="10" t="s">
        <v>166</v>
      </c>
      <c r="C196" s="9" t="s">
        <v>978</v>
      </c>
      <c r="D196" s="9" t="s">
        <v>167</v>
      </c>
      <c r="E196" s="9"/>
      <c r="F196" s="16">
        <f>F197</f>
        <v>255570</v>
      </c>
      <c r="G196" s="16">
        <f t="shared" si="34"/>
        <v>3434120</v>
      </c>
      <c r="H196" s="16">
        <f t="shared" si="34"/>
        <v>3434120</v>
      </c>
    </row>
    <row r="197" spans="1:8" ht="21" customHeight="1">
      <c r="A197" s="9" t="s">
        <v>285</v>
      </c>
      <c r="B197" s="10" t="s">
        <v>117</v>
      </c>
      <c r="C197" s="9" t="s">
        <v>978</v>
      </c>
      <c r="D197" s="9" t="s">
        <v>118</v>
      </c>
      <c r="E197" s="9"/>
      <c r="F197" s="16">
        <f>F198</f>
        <v>255570</v>
      </c>
      <c r="G197" s="16">
        <f t="shared" si="34"/>
        <v>3434120</v>
      </c>
      <c r="H197" s="16">
        <f t="shared" si="34"/>
        <v>3434120</v>
      </c>
    </row>
    <row r="198" spans="1:8" ht="21" customHeight="1">
      <c r="A198" s="9" t="s">
        <v>286</v>
      </c>
      <c r="B198" s="10" t="s">
        <v>169</v>
      </c>
      <c r="C198" s="9" t="s">
        <v>978</v>
      </c>
      <c r="D198" s="9" t="s">
        <v>118</v>
      </c>
      <c r="E198" s="9" t="s">
        <v>160</v>
      </c>
      <c r="F198" s="16">
        <f>F199</f>
        <v>255570</v>
      </c>
      <c r="G198" s="16">
        <f t="shared" si="34"/>
        <v>3434120</v>
      </c>
      <c r="H198" s="16">
        <f t="shared" si="34"/>
        <v>3434120</v>
      </c>
    </row>
    <row r="199" spans="1:8" ht="21" customHeight="1">
      <c r="A199" s="9" t="s">
        <v>287</v>
      </c>
      <c r="B199" s="10" t="s">
        <v>9</v>
      </c>
      <c r="C199" s="9" t="s">
        <v>978</v>
      </c>
      <c r="D199" s="9" t="s">
        <v>118</v>
      </c>
      <c r="E199" s="9" t="s">
        <v>10</v>
      </c>
      <c r="F199" s="16">
        <f>'прил 4'!G278</f>
        <v>255570</v>
      </c>
      <c r="G199" s="16">
        <f>'прил 4'!H278</f>
        <v>3434120</v>
      </c>
      <c r="H199" s="16">
        <f>'прил 4'!I278</f>
        <v>3434120</v>
      </c>
    </row>
    <row r="200" spans="1:8" ht="133.5" customHeight="1">
      <c r="A200" s="9" t="s">
        <v>288</v>
      </c>
      <c r="B200" s="10" t="str">
        <f>'прил 4'!B351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200" s="9" t="s">
        <v>805</v>
      </c>
      <c r="D200" s="9"/>
      <c r="E200" s="9"/>
      <c r="F200" s="16">
        <f>F201</f>
        <v>8959159.16</v>
      </c>
      <c r="G200" s="16">
        <f aca="true" t="shared" si="35" ref="G200:H203">G201</f>
        <v>8950200</v>
      </c>
      <c r="H200" s="16">
        <f t="shared" si="35"/>
        <v>9119100</v>
      </c>
    </row>
    <row r="201" spans="1:8" ht="38.25" customHeight="1">
      <c r="A201" s="9" t="s">
        <v>289</v>
      </c>
      <c r="B201" s="10" t="s">
        <v>166</v>
      </c>
      <c r="C201" s="9" t="s">
        <v>805</v>
      </c>
      <c r="D201" s="9" t="s">
        <v>167</v>
      </c>
      <c r="E201" s="9"/>
      <c r="F201" s="16">
        <f>F202</f>
        <v>8959159.16</v>
      </c>
      <c r="G201" s="16">
        <f t="shared" si="35"/>
        <v>8950200</v>
      </c>
      <c r="H201" s="16">
        <f t="shared" si="35"/>
        <v>9119100</v>
      </c>
    </row>
    <row r="202" spans="1:8" ht="21" customHeight="1">
      <c r="A202" s="9" t="s">
        <v>290</v>
      </c>
      <c r="B202" s="10" t="s">
        <v>117</v>
      </c>
      <c r="C202" s="9" t="s">
        <v>805</v>
      </c>
      <c r="D202" s="9" t="s">
        <v>118</v>
      </c>
      <c r="E202" s="9"/>
      <c r="F202" s="16">
        <f>F203</f>
        <v>8959159.16</v>
      </c>
      <c r="G202" s="16">
        <f t="shared" si="35"/>
        <v>8950200</v>
      </c>
      <c r="H202" s="16">
        <f t="shared" si="35"/>
        <v>9119100</v>
      </c>
    </row>
    <row r="203" spans="1:8" ht="21" customHeight="1">
      <c r="A203" s="9" t="s">
        <v>291</v>
      </c>
      <c r="B203" s="10" t="s">
        <v>170</v>
      </c>
      <c r="C203" s="9" t="s">
        <v>805</v>
      </c>
      <c r="D203" s="9" t="s">
        <v>118</v>
      </c>
      <c r="E203" s="9" t="s">
        <v>126</v>
      </c>
      <c r="F203" s="16">
        <f>F204</f>
        <v>8959159.16</v>
      </c>
      <c r="G203" s="16">
        <f t="shared" si="35"/>
        <v>8950200</v>
      </c>
      <c r="H203" s="16">
        <f t="shared" si="35"/>
        <v>9119100</v>
      </c>
    </row>
    <row r="204" spans="1:8" ht="21" customHeight="1">
      <c r="A204" s="9" t="s">
        <v>292</v>
      </c>
      <c r="B204" s="10" t="s">
        <v>37</v>
      </c>
      <c r="C204" s="9" t="s">
        <v>805</v>
      </c>
      <c r="D204" s="9" t="s">
        <v>118</v>
      </c>
      <c r="E204" s="9" t="s">
        <v>129</v>
      </c>
      <c r="F204" s="16">
        <f>'прил 4'!G353</f>
        <v>8959159.16</v>
      </c>
      <c r="G204" s="16">
        <f>'прил 4'!H353</f>
        <v>8950200</v>
      </c>
      <c r="H204" s="16">
        <f>'прил 4'!I353</f>
        <v>9119100</v>
      </c>
    </row>
    <row r="205" spans="1:8" ht="69" customHeight="1">
      <c r="A205" s="9" t="s">
        <v>505</v>
      </c>
      <c r="B205" s="106" t="s">
        <v>930</v>
      </c>
      <c r="C205" s="9" t="s">
        <v>931</v>
      </c>
      <c r="D205" s="9"/>
      <c r="E205" s="9"/>
      <c r="F205" s="16">
        <f>F206</f>
        <v>6313466.51</v>
      </c>
      <c r="G205" s="16">
        <f aca="true" t="shared" si="36" ref="G205:H208">G206</f>
        <v>0</v>
      </c>
      <c r="H205" s="16">
        <f t="shared" si="36"/>
        <v>0</v>
      </c>
    </row>
    <row r="206" spans="1:8" ht="30.75" customHeight="1">
      <c r="A206" s="9" t="s">
        <v>506</v>
      </c>
      <c r="B206" s="10" t="s">
        <v>166</v>
      </c>
      <c r="C206" s="9" t="s">
        <v>931</v>
      </c>
      <c r="D206" s="9" t="s">
        <v>167</v>
      </c>
      <c r="E206" s="9"/>
      <c r="F206" s="16">
        <f>F207</f>
        <v>6313466.51</v>
      </c>
      <c r="G206" s="16">
        <f t="shared" si="36"/>
        <v>0</v>
      </c>
      <c r="H206" s="16">
        <f t="shared" si="36"/>
        <v>0</v>
      </c>
    </row>
    <row r="207" spans="1:8" ht="21" customHeight="1">
      <c r="A207" s="9" t="s">
        <v>507</v>
      </c>
      <c r="B207" s="10" t="s">
        <v>117</v>
      </c>
      <c r="C207" s="9" t="s">
        <v>931</v>
      </c>
      <c r="D207" s="9" t="s">
        <v>118</v>
      </c>
      <c r="E207" s="9"/>
      <c r="F207" s="16">
        <f>F208</f>
        <v>6313466.51</v>
      </c>
      <c r="G207" s="16">
        <f t="shared" si="36"/>
        <v>0</v>
      </c>
      <c r="H207" s="16">
        <f t="shared" si="36"/>
        <v>0</v>
      </c>
    </row>
    <row r="208" spans="1:8" ht="21" customHeight="1">
      <c r="A208" s="9" t="s">
        <v>508</v>
      </c>
      <c r="B208" s="10" t="s">
        <v>169</v>
      </c>
      <c r="C208" s="9" t="s">
        <v>931</v>
      </c>
      <c r="D208" s="9" t="s">
        <v>118</v>
      </c>
      <c r="E208" s="9" t="s">
        <v>160</v>
      </c>
      <c r="F208" s="16">
        <f>F209</f>
        <v>6313466.51</v>
      </c>
      <c r="G208" s="16">
        <f t="shared" si="36"/>
        <v>0</v>
      </c>
      <c r="H208" s="16">
        <f t="shared" si="36"/>
        <v>0</v>
      </c>
    </row>
    <row r="209" spans="1:8" ht="21" customHeight="1">
      <c r="A209" s="9" t="s">
        <v>509</v>
      </c>
      <c r="B209" s="10" t="s">
        <v>9</v>
      </c>
      <c r="C209" s="9" t="s">
        <v>931</v>
      </c>
      <c r="D209" s="9" t="s">
        <v>118</v>
      </c>
      <c r="E209" s="9" t="s">
        <v>10</v>
      </c>
      <c r="F209" s="16">
        <f>'прил 4'!G266</f>
        <v>6313466.51</v>
      </c>
      <c r="G209" s="16">
        <f>'прил 4'!H266</f>
        <v>0</v>
      </c>
      <c r="H209" s="16">
        <f>'прил 4'!I266</f>
        <v>0</v>
      </c>
    </row>
    <row r="210" spans="1:8" ht="30" customHeight="1">
      <c r="A210" s="9" t="s">
        <v>293</v>
      </c>
      <c r="B210" s="10" t="s">
        <v>993</v>
      </c>
      <c r="C210" s="9" t="s">
        <v>976</v>
      </c>
      <c r="D210" s="9"/>
      <c r="E210" s="9"/>
      <c r="F210" s="16">
        <f>F211</f>
        <v>1502300</v>
      </c>
      <c r="G210" s="16">
        <f aca="true" t="shared" si="37" ref="G210:H213">G211</f>
        <v>0</v>
      </c>
      <c r="H210" s="16">
        <f t="shared" si="37"/>
        <v>0</v>
      </c>
    </row>
    <row r="211" spans="1:8" ht="36.75" customHeight="1">
      <c r="A211" s="9" t="s">
        <v>294</v>
      </c>
      <c r="B211" s="10" t="s">
        <v>166</v>
      </c>
      <c r="C211" s="9" t="s">
        <v>976</v>
      </c>
      <c r="D211" s="9" t="s">
        <v>167</v>
      </c>
      <c r="E211" s="9"/>
      <c r="F211" s="16">
        <f>F212</f>
        <v>1502300</v>
      </c>
      <c r="G211" s="16">
        <f t="shared" si="37"/>
        <v>0</v>
      </c>
      <c r="H211" s="16">
        <f t="shared" si="37"/>
        <v>0</v>
      </c>
    </row>
    <row r="212" spans="1:8" ht="21" customHeight="1">
      <c r="A212" s="9" t="s">
        <v>295</v>
      </c>
      <c r="B212" s="10" t="s">
        <v>117</v>
      </c>
      <c r="C212" s="9" t="s">
        <v>976</v>
      </c>
      <c r="D212" s="9" t="s">
        <v>118</v>
      </c>
      <c r="E212" s="9"/>
      <c r="F212" s="16">
        <f>F213</f>
        <v>1502300</v>
      </c>
      <c r="G212" s="16">
        <f t="shared" si="37"/>
        <v>0</v>
      </c>
      <c r="H212" s="16">
        <f t="shared" si="37"/>
        <v>0</v>
      </c>
    </row>
    <row r="213" spans="1:8" ht="21" customHeight="1">
      <c r="A213" s="9" t="s">
        <v>296</v>
      </c>
      <c r="B213" s="10" t="s">
        <v>169</v>
      </c>
      <c r="C213" s="9" t="s">
        <v>976</v>
      </c>
      <c r="D213" s="9" t="s">
        <v>118</v>
      </c>
      <c r="E213" s="9" t="s">
        <v>160</v>
      </c>
      <c r="F213" s="16">
        <f>F214</f>
        <v>1502300</v>
      </c>
      <c r="G213" s="16">
        <f t="shared" si="37"/>
        <v>0</v>
      </c>
      <c r="H213" s="16">
        <f t="shared" si="37"/>
        <v>0</v>
      </c>
    </row>
    <row r="214" spans="1:8" ht="21" customHeight="1">
      <c r="A214" s="9" t="s">
        <v>297</v>
      </c>
      <c r="B214" s="10" t="s">
        <v>9</v>
      </c>
      <c r="C214" s="9" t="s">
        <v>976</v>
      </c>
      <c r="D214" s="9" t="s">
        <v>118</v>
      </c>
      <c r="E214" s="9" t="s">
        <v>10</v>
      </c>
      <c r="F214" s="16">
        <f>'прил 4'!G269</f>
        <v>1502300</v>
      </c>
      <c r="G214" s="16">
        <f>'прил 4'!H269</f>
        <v>0</v>
      </c>
      <c r="H214" s="16">
        <f>'прил 4'!I269</f>
        <v>0</v>
      </c>
    </row>
    <row r="215" spans="1:8" ht="91.5" customHeight="1">
      <c r="A215" s="9" t="s">
        <v>95</v>
      </c>
      <c r="B215" s="90" t="str">
        <f>'прил 4'!B270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15" s="9" t="s">
        <v>718</v>
      </c>
      <c r="D215" s="9"/>
      <c r="E215" s="9"/>
      <c r="F215" s="16">
        <f>F216</f>
        <v>3558081.82</v>
      </c>
      <c r="G215" s="16">
        <f aca="true" t="shared" si="38" ref="G215:H218">G216</f>
        <v>2818000</v>
      </c>
      <c r="H215" s="16">
        <f t="shared" si="38"/>
        <v>2818000</v>
      </c>
    </row>
    <row r="216" spans="1:8" ht="36" customHeight="1">
      <c r="A216" s="9" t="s">
        <v>298</v>
      </c>
      <c r="B216" s="10" t="s">
        <v>166</v>
      </c>
      <c r="C216" s="9" t="s">
        <v>718</v>
      </c>
      <c r="D216" s="9" t="s">
        <v>167</v>
      </c>
      <c r="E216" s="9"/>
      <c r="F216" s="16">
        <f>F217</f>
        <v>3558081.82</v>
      </c>
      <c r="G216" s="16">
        <f t="shared" si="38"/>
        <v>2818000</v>
      </c>
      <c r="H216" s="16">
        <f t="shared" si="38"/>
        <v>2818000</v>
      </c>
    </row>
    <row r="217" spans="1:8" ht="21" customHeight="1">
      <c r="A217" s="9" t="s">
        <v>299</v>
      </c>
      <c r="B217" s="10" t="s">
        <v>117</v>
      </c>
      <c r="C217" s="9" t="s">
        <v>718</v>
      </c>
      <c r="D217" s="9" t="s">
        <v>118</v>
      </c>
      <c r="E217" s="9"/>
      <c r="F217" s="16">
        <f>F218</f>
        <v>3558081.82</v>
      </c>
      <c r="G217" s="16">
        <f t="shared" si="38"/>
        <v>2818000</v>
      </c>
      <c r="H217" s="16">
        <f t="shared" si="38"/>
        <v>2818000</v>
      </c>
    </row>
    <row r="218" spans="1:8" ht="21" customHeight="1">
      <c r="A218" s="9" t="s">
        <v>300</v>
      </c>
      <c r="B218" s="10" t="s">
        <v>169</v>
      </c>
      <c r="C218" s="9" t="s">
        <v>718</v>
      </c>
      <c r="D218" s="9" t="s">
        <v>118</v>
      </c>
      <c r="E218" s="9" t="s">
        <v>160</v>
      </c>
      <c r="F218" s="16">
        <f>F219</f>
        <v>3558081.82</v>
      </c>
      <c r="G218" s="16">
        <f t="shared" si="38"/>
        <v>2818000</v>
      </c>
      <c r="H218" s="16">
        <f t="shared" si="38"/>
        <v>2818000</v>
      </c>
    </row>
    <row r="219" spans="1:8" ht="21" customHeight="1">
      <c r="A219" s="9" t="s">
        <v>301</v>
      </c>
      <c r="B219" s="10" t="s">
        <v>9</v>
      </c>
      <c r="C219" s="9" t="s">
        <v>718</v>
      </c>
      <c r="D219" s="9" t="s">
        <v>118</v>
      </c>
      <c r="E219" s="9" t="s">
        <v>10</v>
      </c>
      <c r="F219" s="16">
        <f>'прил 4'!G272</f>
        <v>3558081.82</v>
      </c>
      <c r="G219" s="16">
        <f>'прил 4'!H272</f>
        <v>2818000</v>
      </c>
      <c r="H219" s="16">
        <f>'прил 4'!I272</f>
        <v>2818000</v>
      </c>
    </row>
    <row r="220" spans="1:8" ht="29.25" customHeight="1">
      <c r="A220" s="9" t="s">
        <v>302</v>
      </c>
      <c r="B220" s="10" t="s">
        <v>1083</v>
      </c>
      <c r="C220" s="9" t="s">
        <v>1082</v>
      </c>
      <c r="D220" s="9"/>
      <c r="E220" s="9"/>
      <c r="F220" s="16">
        <f>F221</f>
        <v>6944478.44</v>
      </c>
      <c r="G220" s="16">
        <f aca="true" t="shared" si="39" ref="G220:H223">G221</f>
        <v>0</v>
      </c>
      <c r="H220" s="16">
        <f t="shared" si="39"/>
        <v>0</v>
      </c>
    </row>
    <row r="221" spans="1:8" ht="30" customHeight="1">
      <c r="A221" s="9" t="s">
        <v>303</v>
      </c>
      <c r="B221" s="10" t="s">
        <v>166</v>
      </c>
      <c r="C221" s="9" t="s">
        <v>1082</v>
      </c>
      <c r="D221" s="9" t="s">
        <v>167</v>
      </c>
      <c r="E221" s="9"/>
      <c r="F221" s="16">
        <f>F222</f>
        <v>6944478.44</v>
      </c>
      <c r="G221" s="16">
        <f t="shared" si="39"/>
        <v>0</v>
      </c>
      <c r="H221" s="16">
        <f t="shared" si="39"/>
        <v>0</v>
      </c>
    </row>
    <row r="222" spans="1:8" ht="21" customHeight="1">
      <c r="A222" s="9" t="s">
        <v>304</v>
      </c>
      <c r="B222" s="10" t="s">
        <v>117</v>
      </c>
      <c r="C222" s="9" t="s">
        <v>1082</v>
      </c>
      <c r="D222" s="9" t="s">
        <v>118</v>
      </c>
      <c r="E222" s="9"/>
      <c r="F222" s="16">
        <f>F223</f>
        <v>6944478.44</v>
      </c>
      <c r="G222" s="16">
        <f t="shared" si="39"/>
        <v>0</v>
      </c>
      <c r="H222" s="16">
        <f t="shared" si="39"/>
        <v>0</v>
      </c>
    </row>
    <row r="223" spans="1:8" ht="21" customHeight="1">
      <c r="A223" s="9" t="s">
        <v>305</v>
      </c>
      <c r="B223" s="10" t="s">
        <v>169</v>
      </c>
      <c r="C223" s="9" t="s">
        <v>1082</v>
      </c>
      <c r="D223" s="9" t="s">
        <v>118</v>
      </c>
      <c r="E223" s="9" t="s">
        <v>160</v>
      </c>
      <c r="F223" s="16">
        <f>F224</f>
        <v>6944478.44</v>
      </c>
      <c r="G223" s="16">
        <f t="shared" si="39"/>
        <v>0</v>
      </c>
      <c r="H223" s="16">
        <f t="shared" si="39"/>
        <v>0</v>
      </c>
    </row>
    <row r="224" spans="1:8" ht="21" customHeight="1">
      <c r="A224" s="9" t="s">
        <v>306</v>
      </c>
      <c r="B224" s="38" t="s">
        <v>161</v>
      </c>
      <c r="C224" s="9" t="s">
        <v>1082</v>
      </c>
      <c r="D224" s="9" t="s">
        <v>118</v>
      </c>
      <c r="E224" s="9" t="s">
        <v>162</v>
      </c>
      <c r="F224" s="16">
        <f>'прил 4'!G245</f>
        <v>6944478.44</v>
      </c>
      <c r="G224" s="16">
        <f>'прил 4'!H245</f>
        <v>0</v>
      </c>
      <c r="H224" s="16">
        <f>'прил 4'!I245</f>
        <v>0</v>
      </c>
    </row>
    <row r="225" spans="1:11" ht="15.75">
      <c r="A225" s="9" t="s">
        <v>307</v>
      </c>
      <c r="B225" s="79" t="s">
        <v>172</v>
      </c>
      <c r="C225" s="36" t="s">
        <v>611</v>
      </c>
      <c r="D225" s="36"/>
      <c r="E225" s="40"/>
      <c r="F225" s="41">
        <f>F226+F235</f>
        <v>6399762</v>
      </c>
      <c r="G225" s="41">
        <f>G226+G235</f>
        <v>6181881</v>
      </c>
      <c r="H225" s="41">
        <f>H226+H235</f>
        <v>6177581</v>
      </c>
      <c r="I225" s="65"/>
      <c r="J225" s="65"/>
      <c r="K225" s="65"/>
    </row>
    <row r="226" spans="1:8" ht="63">
      <c r="A226" s="9" t="s">
        <v>308</v>
      </c>
      <c r="B226" s="10" t="str">
        <f>'прил 4'!B309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226" s="9" t="s">
        <v>612</v>
      </c>
      <c r="D226" s="9"/>
      <c r="E226" s="39"/>
      <c r="F226" s="34">
        <f>F227+F231</f>
        <v>6259762</v>
      </c>
      <c r="G226" s="34">
        <f>G227+G231</f>
        <v>6041881</v>
      </c>
      <c r="H226" s="34">
        <f>H227+H231</f>
        <v>6037581</v>
      </c>
    </row>
    <row r="227" spans="1:8" ht="63">
      <c r="A227" s="9" t="s">
        <v>309</v>
      </c>
      <c r="B227" s="10" t="s">
        <v>91</v>
      </c>
      <c r="C227" s="9" t="s">
        <v>612</v>
      </c>
      <c r="D227" s="9" t="s">
        <v>92</v>
      </c>
      <c r="E227" s="39"/>
      <c r="F227" s="34">
        <f>F228</f>
        <v>5206731</v>
      </c>
      <c r="G227" s="34">
        <f aca="true" t="shared" si="40" ref="G227:H229">G228</f>
        <v>5204931</v>
      </c>
      <c r="H227" s="34">
        <f t="shared" si="40"/>
        <v>5204731</v>
      </c>
    </row>
    <row r="228" spans="1:8" ht="15.75">
      <c r="A228" s="9" t="s">
        <v>310</v>
      </c>
      <c r="B228" s="10" t="s">
        <v>168</v>
      </c>
      <c r="C228" s="9" t="s">
        <v>612</v>
      </c>
      <c r="D228" s="9" t="s">
        <v>171</v>
      </c>
      <c r="E228" s="39"/>
      <c r="F228" s="34">
        <f>F229</f>
        <v>5206731</v>
      </c>
      <c r="G228" s="34">
        <f t="shared" si="40"/>
        <v>5204931</v>
      </c>
      <c r="H228" s="34">
        <f t="shared" si="40"/>
        <v>5204731</v>
      </c>
    </row>
    <row r="229" spans="1:8" ht="15.75">
      <c r="A229" s="9" t="s">
        <v>311</v>
      </c>
      <c r="B229" s="10" t="s">
        <v>169</v>
      </c>
      <c r="C229" s="9" t="s">
        <v>612</v>
      </c>
      <c r="D229" s="9" t="s">
        <v>171</v>
      </c>
      <c r="E229" s="39" t="s">
        <v>160</v>
      </c>
      <c r="F229" s="34">
        <f>F230</f>
        <v>5206731</v>
      </c>
      <c r="G229" s="34">
        <f t="shared" si="40"/>
        <v>5204931</v>
      </c>
      <c r="H229" s="34">
        <f t="shared" si="40"/>
        <v>5204731</v>
      </c>
    </row>
    <row r="230" spans="1:8" ht="15.75">
      <c r="A230" s="9" t="s">
        <v>312</v>
      </c>
      <c r="B230" s="38" t="s">
        <v>11</v>
      </c>
      <c r="C230" s="9" t="s">
        <v>612</v>
      </c>
      <c r="D230" s="9" t="s">
        <v>171</v>
      </c>
      <c r="E230" s="39" t="s">
        <v>12</v>
      </c>
      <c r="F230" s="34">
        <f>'прил 4'!G311</f>
        <v>5206731</v>
      </c>
      <c r="G230" s="34">
        <f>'прил 4'!H311</f>
        <v>5204931</v>
      </c>
      <c r="H230" s="34">
        <f>'прил 4'!I311</f>
        <v>5204731</v>
      </c>
    </row>
    <row r="231" spans="1:8" ht="31.5">
      <c r="A231" s="9" t="s">
        <v>313</v>
      </c>
      <c r="B231" s="10" t="s">
        <v>268</v>
      </c>
      <c r="C231" s="9" t="s">
        <v>612</v>
      </c>
      <c r="D231" s="9" t="s">
        <v>95</v>
      </c>
      <c r="E231" s="39"/>
      <c r="F231" s="34">
        <f aca="true" t="shared" si="41" ref="F231:H233">F232</f>
        <v>1053031</v>
      </c>
      <c r="G231" s="34">
        <f t="shared" si="41"/>
        <v>836950</v>
      </c>
      <c r="H231" s="34">
        <f t="shared" si="41"/>
        <v>832850</v>
      </c>
    </row>
    <row r="232" spans="1:8" ht="31.5">
      <c r="A232" s="9" t="s">
        <v>314</v>
      </c>
      <c r="B232" s="10" t="s">
        <v>96</v>
      </c>
      <c r="C232" s="9" t="s">
        <v>612</v>
      </c>
      <c r="D232" s="9" t="s">
        <v>97</v>
      </c>
      <c r="E232" s="39"/>
      <c r="F232" s="34">
        <f t="shared" si="41"/>
        <v>1053031</v>
      </c>
      <c r="G232" s="34">
        <f t="shared" si="41"/>
        <v>836950</v>
      </c>
      <c r="H232" s="34">
        <f t="shared" si="41"/>
        <v>832850</v>
      </c>
    </row>
    <row r="233" spans="1:8" ht="15.75">
      <c r="A233" s="9" t="s">
        <v>510</v>
      </c>
      <c r="B233" s="10" t="s">
        <v>169</v>
      </c>
      <c r="C233" s="9" t="s">
        <v>612</v>
      </c>
      <c r="D233" s="9" t="s">
        <v>97</v>
      </c>
      <c r="E233" s="39" t="s">
        <v>160</v>
      </c>
      <c r="F233" s="34">
        <f t="shared" si="41"/>
        <v>1053031</v>
      </c>
      <c r="G233" s="34">
        <f t="shared" si="41"/>
        <v>836950</v>
      </c>
      <c r="H233" s="34">
        <f t="shared" si="41"/>
        <v>832850</v>
      </c>
    </row>
    <row r="234" spans="1:8" ht="15.75">
      <c r="A234" s="9" t="s">
        <v>511</v>
      </c>
      <c r="B234" s="38" t="s">
        <v>11</v>
      </c>
      <c r="C234" s="9" t="s">
        <v>612</v>
      </c>
      <c r="D234" s="9" t="s">
        <v>97</v>
      </c>
      <c r="E234" s="39" t="s">
        <v>12</v>
      </c>
      <c r="F234" s="34">
        <f>'прил 4'!G313</f>
        <v>1053031</v>
      </c>
      <c r="G234" s="34">
        <f>'прил 4'!H313</f>
        <v>836950</v>
      </c>
      <c r="H234" s="34">
        <f>'прил 4'!I313</f>
        <v>832850</v>
      </c>
    </row>
    <row r="235" spans="1:8" ht="54.75" customHeight="1">
      <c r="A235" s="9" t="s">
        <v>315</v>
      </c>
      <c r="B235" s="10" t="s">
        <v>784</v>
      </c>
      <c r="C235" s="9" t="s">
        <v>613</v>
      </c>
      <c r="D235" s="9"/>
      <c r="E235" s="39"/>
      <c r="F235" s="34">
        <f>F236</f>
        <v>140000</v>
      </c>
      <c r="G235" s="34">
        <f aca="true" t="shared" si="42" ref="G235:H238">G236</f>
        <v>140000</v>
      </c>
      <c r="H235" s="34">
        <f t="shared" si="42"/>
        <v>140000</v>
      </c>
    </row>
    <row r="236" spans="1:8" ht="31.5">
      <c r="A236" s="9" t="s">
        <v>316</v>
      </c>
      <c r="B236" s="10" t="s">
        <v>268</v>
      </c>
      <c r="C236" s="9" t="s">
        <v>613</v>
      </c>
      <c r="D236" s="9" t="s">
        <v>95</v>
      </c>
      <c r="E236" s="39"/>
      <c r="F236" s="34">
        <f>F237</f>
        <v>140000</v>
      </c>
      <c r="G236" s="34">
        <f t="shared" si="42"/>
        <v>140000</v>
      </c>
      <c r="H236" s="34">
        <f t="shared" si="42"/>
        <v>140000</v>
      </c>
    </row>
    <row r="237" spans="1:8" ht="31.5">
      <c r="A237" s="9" t="s">
        <v>317</v>
      </c>
      <c r="B237" s="10" t="s">
        <v>96</v>
      </c>
      <c r="C237" s="9" t="s">
        <v>613</v>
      </c>
      <c r="D237" s="9" t="s">
        <v>97</v>
      </c>
      <c r="E237" s="39"/>
      <c r="F237" s="34">
        <f>F238</f>
        <v>140000</v>
      </c>
      <c r="G237" s="34">
        <f t="shared" si="42"/>
        <v>140000</v>
      </c>
      <c r="H237" s="34">
        <f t="shared" si="42"/>
        <v>140000</v>
      </c>
    </row>
    <row r="238" spans="1:8" ht="15.75">
      <c r="A238" s="9" t="s">
        <v>318</v>
      </c>
      <c r="B238" s="10" t="s">
        <v>169</v>
      </c>
      <c r="C238" s="9" t="s">
        <v>613</v>
      </c>
      <c r="D238" s="9" t="s">
        <v>97</v>
      </c>
      <c r="E238" s="39" t="s">
        <v>160</v>
      </c>
      <c r="F238" s="34">
        <f>F239</f>
        <v>140000</v>
      </c>
      <c r="G238" s="34">
        <f t="shared" si="42"/>
        <v>140000</v>
      </c>
      <c r="H238" s="34">
        <f t="shared" si="42"/>
        <v>140000</v>
      </c>
    </row>
    <row r="239" spans="1:8" ht="15.75">
      <c r="A239" s="9" t="s">
        <v>319</v>
      </c>
      <c r="B239" s="38" t="s">
        <v>11</v>
      </c>
      <c r="C239" s="9" t="s">
        <v>613</v>
      </c>
      <c r="D239" s="9" t="s">
        <v>97</v>
      </c>
      <c r="E239" s="39" t="s">
        <v>12</v>
      </c>
      <c r="F239" s="34">
        <f>'прил 4'!G316</f>
        <v>140000</v>
      </c>
      <c r="G239" s="34">
        <f>'прил 4'!H316</f>
        <v>140000</v>
      </c>
      <c r="H239" s="34">
        <f>'прил 4'!I316</f>
        <v>140000</v>
      </c>
    </row>
    <row r="240" spans="1:11" ht="15.75">
      <c r="A240" s="9" t="s">
        <v>320</v>
      </c>
      <c r="B240" s="37" t="s">
        <v>687</v>
      </c>
      <c r="C240" s="40" t="s">
        <v>597</v>
      </c>
      <c r="D240" s="40"/>
      <c r="E240" s="40"/>
      <c r="F240" s="41">
        <f>F241+F250+F263</f>
        <v>14739700</v>
      </c>
      <c r="G240" s="41">
        <f>G241+G250+G263</f>
        <v>14739100</v>
      </c>
      <c r="H240" s="41">
        <f>H241+H250+H263</f>
        <v>14739100</v>
      </c>
      <c r="I240" s="66"/>
      <c r="J240" s="66"/>
      <c r="K240" s="66"/>
    </row>
    <row r="241" spans="1:11" ht="73.5" customHeight="1">
      <c r="A241" s="9" t="s">
        <v>321</v>
      </c>
      <c r="B241" s="23" t="str">
        <f>'прил 4'!B318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41" s="9" t="s">
        <v>614</v>
      </c>
      <c r="D241" s="9" t="s">
        <v>89</v>
      </c>
      <c r="E241" s="39"/>
      <c r="F241" s="34">
        <f>F242+F246</f>
        <v>3256000</v>
      </c>
      <c r="G241" s="34">
        <f>G242+G246</f>
        <v>3256000</v>
      </c>
      <c r="H241" s="34">
        <f>H242+H246</f>
        <v>3256000</v>
      </c>
      <c r="I241" s="67"/>
      <c r="J241" s="67"/>
      <c r="K241" s="67"/>
    </row>
    <row r="242" spans="1:8" ht="63">
      <c r="A242" s="9" t="s">
        <v>322</v>
      </c>
      <c r="B242" s="10" t="s">
        <v>91</v>
      </c>
      <c r="C242" s="9" t="s">
        <v>614</v>
      </c>
      <c r="D242" s="9" t="s">
        <v>92</v>
      </c>
      <c r="E242" s="39"/>
      <c r="F242" s="34">
        <f aca="true" t="shared" si="43" ref="F242:H244">F243</f>
        <v>2404200</v>
      </c>
      <c r="G242" s="34">
        <f t="shared" si="43"/>
        <v>2404200</v>
      </c>
      <c r="H242" s="34">
        <f t="shared" si="43"/>
        <v>2404200</v>
      </c>
    </row>
    <row r="243" spans="1:8" ht="31.5">
      <c r="A243" s="9" t="s">
        <v>323</v>
      </c>
      <c r="B243" s="10" t="s">
        <v>93</v>
      </c>
      <c r="C243" s="9" t="s">
        <v>614</v>
      </c>
      <c r="D243" s="9" t="s">
        <v>94</v>
      </c>
      <c r="E243" s="39"/>
      <c r="F243" s="34">
        <f t="shared" si="43"/>
        <v>2404200</v>
      </c>
      <c r="G243" s="34">
        <f t="shared" si="43"/>
        <v>2404200</v>
      </c>
      <c r="H243" s="34">
        <f t="shared" si="43"/>
        <v>2404200</v>
      </c>
    </row>
    <row r="244" spans="1:8" ht="15.75">
      <c r="A244" s="9" t="s">
        <v>324</v>
      </c>
      <c r="B244" s="10" t="s">
        <v>169</v>
      </c>
      <c r="C244" s="9" t="s">
        <v>614</v>
      </c>
      <c r="D244" s="9" t="s">
        <v>94</v>
      </c>
      <c r="E244" s="39" t="s">
        <v>160</v>
      </c>
      <c r="F244" s="34">
        <f t="shared" si="43"/>
        <v>2404200</v>
      </c>
      <c r="G244" s="34">
        <f t="shared" si="43"/>
        <v>2404200</v>
      </c>
      <c r="H244" s="34">
        <f t="shared" si="43"/>
        <v>2404200</v>
      </c>
    </row>
    <row r="245" spans="1:8" ht="15.75">
      <c r="A245" s="9" t="s">
        <v>512</v>
      </c>
      <c r="B245" s="38" t="s">
        <v>11</v>
      </c>
      <c r="C245" s="9" t="s">
        <v>614</v>
      </c>
      <c r="D245" s="9" t="s">
        <v>94</v>
      </c>
      <c r="E245" s="39" t="s">
        <v>12</v>
      </c>
      <c r="F245" s="34">
        <f>'прил 4'!G320</f>
        <v>2404200</v>
      </c>
      <c r="G245" s="34">
        <f>'прил 4'!H320</f>
        <v>2404200</v>
      </c>
      <c r="H245" s="34">
        <f>'прил 4'!I320</f>
        <v>2404200</v>
      </c>
    </row>
    <row r="246" spans="1:8" ht="31.5">
      <c r="A246" s="9" t="s">
        <v>513</v>
      </c>
      <c r="B246" s="10" t="s">
        <v>268</v>
      </c>
      <c r="C246" s="9" t="s">
        <v>614</v>
      </c>
      <c r="D246" s="9" t="s">
        <v>95</v>
      </c>
      <c r="E246" s="39"/>
      <c r="F246" s="34">
        <f aca="true" t="shared" si="44" ref="F246:H248">F247</f>
        <v>851800</v>
      </c>
      <c r="G246" s="34">
        <f t="shared" si="44"/>
        <v>851800</v>
      </c>
      <c r="H246" s="34">
        <f t="shared" si="44"/>
        <v>851800</v>
      </c>
    </row>
    <row r="247" spans="1:8" ht="31.5">
      <c r="A247" s="9" t="s">
        <v>514</v>
      </c>
      <c r="B247" s="10" t="s">
        <v>96</v>
      </c>
      <c r="C247" s="9" t="s">
        <v>614</v>
      </c>
      <c r="D247" s="9" t="s">
        <v>97</v>
      </c>
      <c r="E247" s="39"/>
      <c r="F247" s="34">
        <f t="shared" si="44"/>
        <v>851800</v>
      </c>
      <c r="G247" s="34">
        <f t="shared" si="44"/>
        <v>851800</v>
      </c>
      <c r="H247" s="34">
        <f t="shared" si="44"/>
        <v>851800</v>
      </c>
    </row>
    <row r="248" spans="1:8" ht="15.75">
      <c r="A248" s="9" t="s">
        <v>325</v>
      </c>
      <c r="B248" s="10" t="s">
        <v>169</v>
      </c>
      <c r="C248" s="9" t="s">
        <v>614</v>
      </c>
      <c r="D248" s="9" t="s">
        <v>97</v>
      </c>
      <c r="E248" s="39" t="s">
        <v>160</v>
      </c>
      <c r="F248" s="34">
        <f t="shared" si="44"/>
        <v>851800</v>
      </c>
      <c r="G248" s="34">
        <f t="shared" si="44"/>
        <v>851800</v>
      </c>
      <c r="H248" s="34">
        <f t="shared" si="44"/>
        <v>851800</v>
      </c>
    </row>
    <row r="249" spans="1:8" ht="15.75">
      <c r="A249" s="9" t="s">
        <v>326</v>
      </c>
      <c r="B249" s="38" t="s">
        <v>11</v>
      </c>
      <c r="C249" s="9" t="s">
        <v>614</v>
      </c>
      <c r="D249" s="9" t="s">
        <v>97</v>
      </c>
      <c r="E249" s="39" t="s">
        <v>12</v>
      </c>
      <c r="F249" s="34">
        <f>'прил 4'!G322</f>
        <v>851800</v>
      </c>
      <c r="G249" s="34">
        <f>'прил 4'!H322</f>
        <v>851800</v>
      </c>
      <c r="H249" s="34">
        <f>'прил 4'!I322</f>
        <v>851800</v>
      </c>
    </row>
    <row r="250" spans="1:8" ht="84" customHeight="1">
      <c r="A250" s="9" t="s">
        <v>327</v>
      </c>
      <c r="B250" s="10" t="str">
        <f>'прил 4'!B215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50" s="9" t="s">
        <v>806</v>
      </c>
      <c r="D250" s="9"/>
      <c r="E250" s="39"/>
      <c r="F250" s="34">
        <f>F259+F251+F255</f>
        <v>11399600</v>
      </c>
      <c r="G250" s="34">
        <f>G259+G251+G255</f>
        <v>11399000</v>
      </c>
      <c r="H250" s="34">
        <f>H259+H251+H255</f>
        <v>11399000</v>
      </c>
    </row>
    <row r="251" spans="1:8" ht="69" customHeight="1">
      <c r="A251" s="9" t="s">
        <v>328</v>
      </c>
      <c r="B251" s="10" t="s">
        <v>91</v>
      </c>
      <c r="C251" s="9" t="s">
        <v>806</v>
      </c>
      <c r="D251" s="9" t="s">
        <v>92</v>
      </c>
      <c r="E251" s="39"/>
      <c r="F251" s="34">
        <f aca="true" t="shared" si="45" ref="F251:H253">F252</f>
        <v>344568.8</v>
      </c>
      <c r="G251" s="34">
        <f t="shared" si="45"/>
        <v>344600</v>
      </c>
      <c r="H251" s="34">
        <f t="shared" si="45"/>
        <v>344600</v>
      </c>
    </row>
    <row r="252" spans="1:8" ht="40.5" customHeight="1">
      <c r="A252" s="9" t="s">
        <v>329</v>
      </c>
      <c r="B252" s="10" t="s">
        <v>93</v>
      </c>
      <c r="C252" s="9" t="s">
        <v>806</v>
      </c>
      <c r="D252" s="9" t="s">
        <v>94</v>
      </c>
      <c r="E252" s="39"/>
      <c r="F252" s="34">
        <f t="shared" si="45"/>
        <v>344568.8</v>
      </c>
      <c r="G252" s="34">
        <f t="shared" si="45"/>
        <v>344600</v>
      </c>
      <c r="H252" s="34">
        <f t="shared" si="45"/>
        <v>344600</v>
      </c>
    </row>
    <row r="253" spans="1:8" ht="20.25" customHeight="1">
      <c r="A253" s="9" t="s">
        <v>330</v>
      </c>
      <c r="B253" s="10" t="s">
        <v>90</v>
      </c>
      <c r="C253" s="9" t="s">
        <v>806</v>
      </c>
      <c r="D253" s="9" t="s">
        <v>94</v>
      </c>
      <c r="E253" s="39" t="s">
        <v>146</v>
      </c>
      <c r="F253" s="34">
        <f t="shared" si="45"/>
        <v>344568.8</v>
      </c>
      <c r="G253" s="34">
        <f t="shared" si="45"/>
        <v>344600</v>
      </c>
      <c r="H253" s="34">
        <f t="shared" si="45"/>
        <v>344600</v>
      </c>
    </row>
    <row r="254" spans="1:8" ht="20.25" customHeight="1">
      <c r="A254" s="9" t="s">
        <v>331</v>
      </c>
      <c r="B254" s="38" t="s">
        <v>34</v>
      </c>
      <c r="C254" s="9" t="s">
        <v>806</v>
      </c>
      <c r="D254" s="9" t="s">
        <v>94</v>
      </c>
      <c r="E254" s="39" t="s">
        <v>48</v>
      </c>
      <c r="F254" s="34">
        <f>'прил 4'!G55</f>
        <v>344568.8</v>
      </c>
      <c r="G254" s="34">
        <f>'прил 4'!H55</f>
        <v>344600</v>
      </c>
      <c r="H254" s="34">
        <f>'прил 4'!I55</f>
        <v>344600</v>
      </c>
    </row>
    <row r="255" spans="1:8" ht="41.25" customHeight="1">
      <c r="A255" s="9" t="s">
        <v>97</v>
      </c>
      <c r="B255" s="10" t="s">
        <v>268</v>
      </c>
      <c r="C255" s="9" t="s">
        <v>806</v>
      </c>
      <c r="D255" s="9" t="s">
        <v>95</v>
      </c>
      <c r="E255" s="39"/>
      <c r="F255" s="34">
        <f aca="true" t="shared" si="46" ref="F255:H257">F256</f>
        <v>12531.2</v>
      </c>
      <c r="G255" s="34">
        <f t="shared" si="46"/>
        <v>11900</v>
      </c>
      <c r="H255" s="34">
        <f t="shared" si="46"/>
        <v>11900</v>
      </c>
    </row>
    <row r="256" spans="1:8" ht="30" customHeight="1">
      <c r="A256" s="9" t="s">
        <v>332</v>
      </c>
      <c r="B256" s="10" t="s">
        <v>96</v>
      </c>
      <c r="C256" s="9" t="s">
        <v>806</v>
      </c>
      <c r="D256" s="9" t="s">
        <v>97</v>
      </c>
      <c r="E256" s="39"/>
      <c r="F256" s="34">
        <f t="shared" si="46"/>
        <v>12531.2</v>
      </c>
      <c r="G256" s="34">
        <f t="shared" si="46"/>
        <v>11900</v>
      </c>
      <c r="H256" s="34">
        <f t="shared" si="46"/>
        <v>11900</v>
      </c>
    </row>
    <row r="257" spans="1:8" ht="20.25" customHeight="1">
      <c r="A257" s="9" t="s">
        <v>333</v>
      </c>
      <c r="B257" s="10" t="s">
        <v>90</v>
      </c>
      <c r="C257" s="9" t="s">
        <v>806</v>
      </c>
      <c r="D257" s="9" t="s">
        <v>97</v>
      </c>
      <c r="E257" s="39" t="s">
        <v>146</v>
      </c>
      <c r="F257" s="34">
        <f t="shared" si="46"/>
        <v>12531.2</v>
      </c>
      <c r="G257" s="34">
        <f t="shared" si="46"/>
        <v>11900</v>
      </c>
      <c r="H257" s="34">
        <f t="shared" si="46"/>
        <v>11900</v>
      </c>
    </row>
    <row r="258" spans="1:8" ht="20.25" customHeight="1">
      <c r="A258" s="9" t="s">
        <v>334</v>
      </c>
      <c r="B258" s="38" t="s">
        <v>34</v>
      </c>
      <c r="C258" s="9" t="s">
        <v>806</v>
      </c>
      <c r="D258" s="9" t="s">
        <v>97</v>
      </c>
      <c r="E258" s="39" t="s">
        <v>48</v>
      </c>
      <c r="F258" s="34">
        <f>'прил 4'!G57</f>
        <v>12531.2</v>
      </c>
      <c r="G258" s="34">
        <f>'прил 4'!H57</f>
        <v>11900</v>
      </c>
      <c r="H258" s="34">
        <f>'прил 4'!I57</f>
        <v>11900</v>
      </c>
    </row>
    <row r="259" spans="1:8" ht="31.5">
      <c r="A259" s="9" t="s">
        <v>335</v>
      </c>
      <c r="B259" s="29" t="s">
        <v>690</v>
      </c>
      <c r="C259" s="9" t="s">
        <v>806</v>
      </c>
      <c r="D259" s="9" t="s">
        <v>8</v>
      </c>
      <c r="E259" s="39"/>
      <c r="F259" s="34">
        <f aca="true" t="shared" si="47" ref="F259:H261">F260</f>
        <v>11042500</v>
      </c>
      <c r="G259" s="34">
        <f t="shared" si="47"/>
        <v>11042500</v>
      </c>
      <c r="H259" s="34">
        <f t="shared" si="47"/>
        <v>11042500</v>
      </c>
    </row>
    <row r="260" spans="1:8" ht="15.75">
      <c r="A260" s="9" t="s">
        <v>515</v>
      </c>
      <c r="B260" s="28" t="s">
        <v>661</v>
      </c>
      <c r="C260" s="9" t="s">
        <v>806</v>
      </c>
      <c r="D260" s="9" t="s">
        <v>465</v>
      </c>
      <c r="E260" s="39"/>
      <c r="F260" s="34">
        <f t="shared" si="47"/>
        <v>11042500</v>
      </c>
      <c r="G260" s="34">
        <f t="shared" si="47"/>
        <v>11042500</v>
      </c>
      <c r="H260" s="34">
        <f t="shared" si="47"/>
        <v>11042500</v>
      </c>
    </row>
    <row r="261" spans="1:8" ht="15.75">
      <c r="A261" s="9" t="s">
        <v>516</v>
      </c>
      <c r="B261" s="10" t="s">
        <v>170</v>
      </c>
      <c r="C261" s="9" t="s">
        <v>806</v>
      </c>
      <c r="D261" s="9" t="s">
        <v>465</v>
      </c>
      <c r="E261" s="39" t="s">
        <v>126</v>
      </c>
      <c r="F261" s="34">
        <f t="shared" si="47"/>
        <v>11042500</v>
      </c>
      <c r="G261" s="34">
        <f t="shared" si="47"/>
        <v>11042500</v>
      </c>
      <c r="H261" s="34">
        <f t="shared" si="47"/>
        <v>11042500</v>
      </c>
    </row>
    <row r="262" spans="1:8" ht="15.75">
      <c r="A262" s="9" t="s">
        <v>517</v>
      </c>
      <c r="B262" s="10" t="s">
        <v>37</v>
      </c>
      <c r="C262" s="9" t="s">
        <v>806</v>
      </c>
      <c r="D262" s="9" t="s">
        <v>465</v>
      </c>
      <c r="E262" s="39" t="s">
        <v>129</v>
      </c>
      <c r="F262" s="34">
        <f>'прил 4'!G217</f>
        <v>11042500</v>
      </c>
      <c r="G262" s="34">
        <f>'прил 4'!H217</f>
        <v>11042500</v>
      </c>
      <c r="H262" s="34">
        <f>'прил 4'!I217</f>
        <v>11042500</v>
      </c>
    </row>
    <row r="263" spans="1:8" ht="127.5" customHeight="1">
      <c r="A263" s="9" t="s">
        <v>336</v>
      </c>
      <c r="B263" s="10" t="str">
        <f>'прил 4'!B58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63" s="9" t="s">
        <v>892</v>
      </c>
      <c r="D263" s="9"/>
      <c r="E263" s="39"/>
      <c r="F263" s="34">
        <f>F264+F268</f>
        <v>84100</v>
      </c>
      <c r="G263" s="34">
        <f>G264+G268</f>
        <v>84100</v>
      </c>
      <c r="H263" s="34">
        <f>H264+H268</f>
        <v>84100</v>
      </c>
    </row>
    <row r="264" spans="1:8" ht="75" customHeight="1">
      <c r="A264" s="9" t="s">
        <v>337</v>
      </c>
      <c r="B264" s="10" t="s">
        <v>91</v>
      </c>
      <c r="C264" s="9" t="s">
        <v>892</v>
      </c>
      <c r="D264" s="9" t="s">
        <v>92</v>
      </c>
      <c r="E264" s="39"/>
      <c r="F264" s="34">
        <f>F265</f>
        <v>81700</v>
      </c>
      <c r="G264" s="34">
        <f aca="true" t="shared" si="48" ref="G264:H266">G265</f>
        <v>81700</v>
      </c>
      <c r="H264" s="34">
        <f t="shared" si="48"/>
        <v>81700</v>
      </c>
    </row>
    <row r="265" spans="1:8" ht="39" customHeight="1">
      <c r="A265" s="9" t="s">
        <v>338</v>
      </c>
      <c r="B265" s="10" t="s">
        <v>93</v>
      </c>
      <c r="C265" s="9" t="s">
        <v>892</v>
      </c>
      <c r="D265" s="9" t="s">
        <v>94</v>
      </c>
      <c r="E265" s="39"/>
      <c r="F265" s="34">
        <f>F266</f>
        <v>81700</v>
      </c>
      <c r="G265" s="34">
        <f t="shared" si="48"/>
        <v>81700</v>
      </c>
      <c r="H265" s="34">
        <f t="shared" si="48"/>
        <v>81700</v>
      </c>
    </row>
    <row r="266" spans="1:8" ht="15.75">
      <c r="A266" s="9" t="s">
        <v>518</v>
      </c>
      <c r="B266" s="10" t="s">
        <v>90</v>
      </c>
      <c r="C266" s="9" t="s">
        <v>892</v>
      </c>
      <c r="D266" s="9" t="s">
        <v>94</v>
      </c>
      <c r="E266" s="39" t="s">
        <v>146</v>
      </c>
      <c r="F266" s="34">
        <f>F267</f>
        <v>81700</v>
      </c>
      <c r="G266" s="34">
        <f t="shared" si="48"/>
        <v>81700</v>
      </c>
      <c r="H266" s="34">
        <f t="shared" si="48"/>
        <v>81700</v>
      </c>
    </row>
    <row r="267" spans="1:8" ht="15.75">
      <c r="A267" s="9" t="s">
        <v>519</v>
      </c>
      <c r="B267" s="10" t="s">
        <v>62</v>
      </c>
      <c r="C267" s="9" t="s">
        <v>892</v>
      </c>
      <c r="D267" s="9" t="s">
        <v>94</v>
      </c>
      <c r="E267" s="39" t="s">
        <v>48</v>
      </c>
      <c r="F267" s="34">
        <f>'прил 4'!G60</f>
        <v>81700</v>
      </c>
      <c r="G267" s="34">
        <f>'прил 4'!H60</f>
        <v>81700</v>
      </c>
      <c r="H267" s="34">
        <f>'прил 4'!I60</f>
        <v>81700</v>
      </c>
    </row>
    <row r="268" spans="1:8" ht="31.5">
      <c r="A268" s="9" t="s">
        <v>520</v>
      </c>
      <c r="B268" s="10" t="s">
        <v>268</v>
      </c>
      <c r="C268" s="9" t="s">
        <v>892</v>
      </c>
      <c r="D268" s="9" t="s">
        <v>95</v>
      </c>
      <c r="E268" s="39"/>
      <c r="F268" s="34">
        <f>F269</f>
        <v>2400</v>
      </c>
      <c r="G268" s="34">
        <f aca="true" t="shared" si="49" ref="G268:H270">G269</f>
        <v>2400</v>
      </c>
      <c r="H268" s="34">
        <f t="shared" si="49"/>
        <v>2400</v>
      </c>
    </row>
    <row r="269" spans="1:8" ht="31.5">
      <c r="A269" s="9" t="s">
        <v>521</v>
      </c>
      <c r="B269" s="10" t="s">
        <v>96</v>
      </c>
      <c r="C269" s="9" t="s">
        <v>892</v>
      </c>
      <c r="D269" s="9" t="s">
        <v>97</v>
      </c>
      <c r="E269" s="39"/>
      <c r="F269" s="34">
        <f>F270</f>
        <v>2400</v>
      </c>
      <c r="G269" s="34">
        <f t="shared" si="49"/>
        <v>2400</v>
      </c>
      <c r="H269" s="34">
        <f t="shared" si="49"/>
        <v>2400</v>
      </c>
    </row>
    <row r="270" spans="1:8" ht="15.75">
      <c r="A270" s="9" t="s">
        <v>339</v>
      </c>
      <c r="B270" s="10" t="s">
        <v>90</v>
      </c>
      <c r="C270" s="9" t="s">
        <v>892</v>
      </c>
      <c r="D270" s="9" t="s">
        <v>97</v>
      </c>
      <c r="E270" s="39" t="s">
        <v>146</v>
      </c>
      <c r="F270" s="34">
        <f>F271</f>
        <v>2400</v>
      </c>
      <c r="G270" s="34">
        <f t="shared" si="49"/>
        <v>2400</v>
      </c>
      <c r="H270" s="34">
        <f t="shared" si="49"/>
        <v>2400</v>
      </c>
    </row>
    <row r="271" spans="1:8" ht="15.75">
      <c r="A271" s="9" t="s">
        <v>340</v>
      </c>
      <c r="B271" s="10" t="s">
        <v>62</v>
      </c>
      <c r="C271" s="9" t="s">
        <v>892</v>
      </c>
      <c r="D271" s="9" t="s">
        <v>97</v>
      </c>
      <c r="E271" s="39" t="s">
        <v>48</v>
      </c>
      <c r="F271" s="34">
        <f>'прил 4'!G62</f>
        <v>2400</v>
      </c>
      <c r="G271" s="34">
        <f>'прил 4'!H62</f>
        <v>2400</v>
      </c>
      <c r="H271" s="34">
        <f>'прил 4'!I62</f>
        <v>2400</v>
      </c>
    </row>
    <row r="272" spans="1:8" ht="31.5">
      <c r="A272" s="9" t="s">
        <v>341</v>
      </c>
      <c r="B272" s="42" t="s">
        <v>1</v>
      </c>
      <c r="C272" s="40" t="s">
        <v>580</v>
      </c>
      <c r="D272" s="40"/>
      <c r="E272" s="40"/>
      <c r="F272" s="41">
        <f>F273+F282+F291</f>
        <v>23992435.47</v>
      </c>
      <c r="G272" s="41">
        <f>G273+G282+G291</f>
        <v>23667236</v>
      </c>
      <c r="H272" s="41">
        <f>H273+H282+H291</f>
        <v>23640217</v>
      </c>
    </row>
    <row r="273" spans="1:8" ht="63">
      <c r="A273" s="9" t="s">
        <v>342</v>
      </c>
      <c r="B273" s="10" t="str">
        <f>'прил 4'!B324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73" s="9" t="s">
        <v>581</v>
      </c>
      <c r="D273" s="9"/>
      <c r="E273" s="39"/>
      <c r="F273" s="34">
        <f>F274+F278</f>
        <v>10792556</v>
      </c>
      <c r="G273" s="34">
        <f>G274+G278</f>
        <v>10694971</v>
      </c>
      <c r="H273" s="34">
        <f>H274+H278</f>
        <v>10680571</v>
      </c>
    </row>
    <row r="274" spans="1:8" ht="63">
      <c r="A274" s="9" t="s">
        <v>343</v>
      </c>
      <c r="B274" s="10" t="s">
        <v>91</v>
      </c>
      <c r="C274" s="9" t="s">
        <v>581</v>
      </c>
      <c r="D274" s="9" t="s">
        <v>92</v>
      </c>
      <c r="E274" s="39"/>
      <c r="F274" s="34">
        <f>F275</f>
        <v>9979671</v>
      </c>
      <c r="G274" s="34">
        <f aca="true" t="shared" si="50" ref="G274:H276">G275</f>
        <v>9979671</v>
      </c>
      <c r="H274" s="34">
        <f t="shared" si="50"/>
        <v>9979671</v>
      </c>
    </row>
    <row r="275" spans="1:8" ht="15.75">
      <c r="A275" s="9" t="s">
        <v>344</v>
      </c>
      <c r="B275" s="10" t="s">
        <v>168</v>
      </c>
      <c r="C275" s="9" t="s">
        <v>581</v>
      </c>
      <c r="D275" s="9" t="s">
        <v>171</v>
      </c>
      <c r="E275" s="39"/>
      <c r="F275" s="34">
        <f>F276</f>
        <v>9979671</v>
      </c>
      <c r="G275" s="34">
        <f t="shared" si="50"/>
        <v>9979671</v>
      </c>
      <c r="H275" s="34">
        <f t="shared" si="50"/>
        <v>9979671</v>
      </c>
    </row>
    <row r="276" spans="1:8" ht="15.75">
      <c r="A276" s="9" t="s">
        <v>345</v>
      </c>
      <c r="B276" s="10" t="s">
        <v>169</v>
      </c>
      <c r="C276" s="9" t="s">
        <v>581</v>
      </c>
      <c r="D276" s="9" t="s">
        <v>171</v>
      </c>
      <c r="E276" s="39" t="s">
        <v>160</v>
      </c>
      <c r="F276" s="34">
        <f>F277</f>
        <v>9979671</v>
      </c>
      <c r="G276" s="34">
        <f t="shared" si="50"/>
        <v>9979671</v>
      </c>
      <c r="H276" s="34">
        <f t="shared" si="50"/>
        <v>9979671</v>
      </c>
    </row>
    <row r="277" spans="1:8" ht="15.75">
      <c r="A277" s="9" t="s">
        <v>346</v>
      </c>
      <c r="B277" s="38" t="s">
        <v>11</v>
      </c>
      <c r="C277" s="9" t="s">
        <v>581</v>
      </c>
      <c r="D277" s="9" t="s">
        <v>171</v>
      </c>
      <c r="E277" s="39" t="s">
        <v>12</v>
      </c>
      <c r="F277" s="34">
        <f>'прил 4'!G326</f>
        <v>9979671</v>
      </c>
      <c r="G277" s="34">
        <f>'прил 4'!H326</f>
        <v>9979671</v>
      </c>
      <c r="H277" s="34">
        <f>'прил 4'!I326</f>
        <v>9979671</v>
      </c>
    </row>
    <row r="278" spans="1:8" ht="31.5">
      <c r="A278" s="9" t="s">
        <v>347</v>
      </c>
      <c r="B278" s="10" t="s">
        <v>268</v>
      </c>
      <c r="C278" s="9" t="s">
        <v>581</v>
      </c>
      <c r="D278" s="9" t="s">
        <v>95</v>
      </c>
      <c r="E278" s="39"/>
      <c r="F278" s="34">
        <f>F279</f>
        <v>812885</v>
      </c>
      <c r="G278" s="34">
        <f aca="true" t="shared" si="51" ref="G278:H280">G279</f>
        <v>715300</v>
      </c>
      <c r="H278" s="34">
        <f t="shared" si="51"/>
        <v>700900</v>
      </c>
    </row>
    <row r="279" spans="1:8" ht="31.5">
      <c r="A279" s="9" t="s">
        <v>348</v>
      </c>
      <c r="B279" s="10" t="s">
        <v>96</v>
      </c>
      <c r="C279" s="9" t="s">
        <v>581</v>
      </c>
      <c r="D279" s="9" t="s">
        <v>97</v>
      </c>
      <c r="E279" s="39"/>
      <c r="F279" s="34">
        <f>F280</f>
        <v>812885</v>
      </c>
      <c r="G279" s="34">
        <f t="shared" si="51"/>
        <v>715300</v>
      </c>
      <c r="H279" s="34">
        <f t="shared" si="51"/>
        <v>700900</v>
      </c>
    </row>
    <row r="280" spans="1:8" ht="15.75">
      <c r="A280" s="9" t="s">
        <v>349</v>
      </c>
      <c r="B280" s="10" t="s">
        <v>169</v>
      </c>
      <c r="C280" s="9" t="s">
        <v>581</v>
      </c>
      <c r="D280" s="9" t="s">
        <v>97</v>
      </c>
      <c r="E280" s="39" t="s">
        <v>160</v>
      </c>
      <c r="F280" s="34">
        <f>F281</f>
        <v>812885</v>
      </c>
      <c r="G280" s="34">
        <f t="shared" si="51"/>
        <v>715300</v>
      </c>
      <c r="H280" s="34">
        <f t="shared" si="51"/>
        <v>700900</v>
      </c>
    </row>
    <row r="281" spans="1:8" ht="15.75">
      <c r="A281" s="9" t="s">
        <v>522</v>
      </c>
      <c r="B281" s="38" t="s">
        <v>11</v>
      </c>
      <c r="C281" s="9" t="s">
        <v>581</v>
      </c>
      <c r="D281" s="9" t="s">
        <v>97</v>
      </c>
      <c r="E281" s="39" t="s">
        <v>12</v>
      </c>
      <c r="F281" s="34">
        <f>'прил 4'!G328</f>
        <v>812885</v>
      </c>
      <c r="G281" s="34">
        <f>'прил 4'!H328</f>
        <v>715300</v>
      </c>
      <c r="H281" s="34">
        <f>'прил 4'!I328</f>
        <v>700900</v>
      </c>
    </row>
    <row r="282" spans="1:8" ht="63" customHeight="1">
      <c r="A282" s="9" t="s">
        <v>523</v>
      </c>
      <c r="B282" s="10" t="str">
        <f>'прил 4'!B329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82" s="9" t="s">
        <v>616</v>
      </c>
      <c r="D282" s="9"/>
      <c r="E282" s="39"/>
      <c r="F282" s="34">
        <f>F283+F287</f>
        <v>6567850.47</v>
      </c>
      <c r="G282" s="34">
        <f>G283+G287</f>
        <v>6364774</v>
      </c>
      <c r="H282" s="34">
        <f>H283+H287</f>
        <v>6355754</v>
      </c>
    </row>
    <row r="283" spans="1:8" ht="66.75" customHeight="1">
      <c r="A283" s="9" t="s">
        <v>524</v>
      </c>
      <c r="B283" s="10" t="s">
        <v>91</v>
      </c>
      <c r="C283" s="9" t="s">
        <v>616</v>
      </c>
      <c r="D283" s="9" t="s">
        <v>92</v>
      </c>
      <c r="E283" s="39"/>
      <c r="F283" s="34">
        <f>F284</f>
        <v>5365244</v>
      </c>
      <c r="G283" s="34">
        <f>G284</f>
        <v>5365244</v>
      </c>
      <c r="H283" s="34">
        <f>H284</f>
        <v>5365244</v>
      </c>
    </row>
    <row r="284" spans="1:8" ht="15.75">
      <c r="A284" s="9" t="s">
        <v>871</v>
      </c>
      <c r="B284" s="10" t="s">
        <v>168</v>
      </c>
      <c r="C284" s="9" t="s">
        <v>616</v>
      </c>
      <c r="D284" s="9" t="s">
        <v>171</v>
      </c>
      <c r="E284" s="39"/>
      <c r="F284" s="34">
        <f>F285</f>
        <v>5365244</v>
      </c>
      <c r="G284" s="34">
        <f>'прил 4'!H331</f>
        <v>5365244</v>
      </c>
      <c r="H284" s="34">
        <f>'прил 4'!I331</f>
        <v>5365244</v>
      </c>
    </row>
    <row r="285" spans="1:8" ht="15.75">
      <c r="A285" s="9" t="s">
        <v>872</v>
      </c>
      <c r="B285" s="10" t="s">
        <v>169</v>
      </c>
      <c r="C285" s="9" t="s">
        <v>616</v>
      </c>
      <c r="D285" s="9" t="s">
        <v>171</v>
      </c>
      <c r="E285" s="39" t="s">
        <v>160</v>
      </c>
      <c r="F285" s="34">
        <f>F286</f>
        <v>5365244</v>
      </c>
      <c r="G285" s="34">
        <f>G286</f>
        <v>5365244</v>
      </c>
      <c r="H285" s="34">
        <f>H286</f>
        <v>5365244</v>
      </c>
    </row>
    <row r="286" spans="1:8" ht="15.75">
      <c r="A286" s="9" t="s">
        <v>350</v>
      </c>
      <c r="B286" s="38" t="s">
        <v>11</v>
      </c>
      <c r="C286" s="9" t="s">
        <v>616</v>
      </c>
      <c r="D286" s="9" t="s">
        <v>171</v>
      </c>
      <c r="E286" s="39" t="s">
        <v>12</v>
      </c>
      <c r="F286" s="34">
        <f>'прил 4'!G331</f>
        <v>5365244</v>
      </c>
      <c r="G286" s="34">
        <f>'прил 4'!H331</f>
        <v>5365244</v>
      </c>
      <c r="H286" s="34">
        <f>'прил 4'!I331</f>
        <v>5365244</v>
      </c>
    </row>
    <row r="287" spans="1:8" ht="31.5">
      <c r="A287" s="9" t="s">
        <v>351</v>
      </c>
      <c r="B287" s="10" t="s">
        <v>268</v>
      </c>
      <c r="C287" s="9" t="s">
        <v>616</v>
      </c>
      <c r="D287" s="9" t="s">
        <v>95</v>
      </c>
      <c r="E287" s="39"/>
      <c r="F287" s="34">
        <f>F288</f>
        <v>1202606.47</v>
      </c>
      <c r="G287" s="34">
        <f aca="true" t="shared" si="52" ref="G287:H289">G288</f>
        <v>999530</v>
      </c>
      <c r="H287" s="34">
        <f t="shared" si="52"/>
        <v>990510</v>
      </c>
    </row>
    <row r="288" spans="1:8" ht="31.5">
      <c r="A288" s="9" t="s">
        <v>352</v>
      </c>
      <c r="B288" s="10" t="s">
        <v>96</v>
      </c>
      <c r="C288" s="9" t="s">
        <v>616</v>
      </c>
      <c r="D288" s="9" t="s">
        <v>97</v>
      </c>
      <c r="E288" s="39"/>
      <c r="F288" s="34">
        <f>F289</f>
        <v>1202606.47</v>
      </c>
      <c r="G288" s="34">
        <f t="shared" si="52"/>
        <v>999530</v>
      </c>
      <c r="H288" s="34">
        <f t="shared" si="52"/>
        <v>990510</v>
      </c>
    </row>
    <row r="289" spans="1:8" ht="15.75">
      <c r="A289" s="9" t="s">
        <v>525</v>
      </c>
      <c r="B289" s="10" t="s">
        <v>169</v>
      </c>
      <c r="C289" s="9" t="s">
        <v>616</v>
      </c>
      <c r="D289" s="9" t="s">
        <v>97</v>
      </c>
      <c r="E289" s="39" t="s">
        <v>160</v>
      </c>
      <c r="F289" s="34">
        <f>F290</f>
        <v>1202606.47</v>
      </c>
      <c r="G289" s="34">
        <f t="shared" si="52"/>
        <v>999530</v>
      </c>
      <c r="H289" s="34">
        <f t="shared" si="52"/>
        <v>990510</v>
      </c>
    </row>
    <row r="290" spans="1:8" ht="15.75">
      <c r="A290" s="9" t="s">
        <v>526</v>
      </c>
      <c r="B290" s="38" t="s">
        <v>11</v>
      </c>
      <c r="C290" s="9" t="s">
        <v>616</v>
      </c>
      <c r="D290" s="9" t="s">
        <v>97</v>
      </c>
      <c r="E290" s="39" t="s">
        <v>12</v>
      </c>
      <c r="F290" s="34">
        <f>'прил 4'!G333</f>
        <v>1202606.47</v>
      </c>
      <c r="G290" s="34">
        <f>'прил 4'!H333</f>
        <v>999530</v>
      </c>
      <c r="H290" s="34">
        <f>'прил 4'!I333</f>
        <v>990510</v>
      </c>
    </row>
    <row r="291" spans="1:8" ht="63">
      <c r="A291" s="9" t="s">
        <v>527</v>
      </c>
      <c r="B291" s="10" t="s">
        <v>785</v>
      </c>
      <c r="C291" s="9" t="s">
        <v>615</v>
      </c>
      <c r="D291" s="9" t="s">
        <v>89</v>
      </c>
      <c r="E291" s="39"/>
      <c r="F291" s="34">
        <f>F292+F296+F300</f>
        <v>6632029</v>
      </c>
      <c r="G291" s="34">
        <f>G292+G296+G300</f>
        <v>6607491</v>
      </c>
      <c r="H291" s="34">
        <f>H292+H296+H300</f>
        <v>6603892</v>
      </c>
    </row>
    <row r="292" spans="1:8" ht="63">
      <c r="A292" s="9" t="s">
        <v>528</v>
      </c>
      <c r="B292" s="10" t="s">
        <v>91</v>
      </c>
      <c r="C292" s="9" t="s">
        <v>615</v>
      </c>
      <c r="D292" s="9" t="s">
        <v>92</v>
      </c>
      <c r="E292" s="39"/>
      <c r="F292" s="34">
        <f>F293</f>
        <v>6427880</v>
      </c>
      <c r="G292" s="34">
        <f aca="true" t="shared" si="53" ref="G292:H294">G293</f>
        <v>6427530</v>
      </c>
      <c r="H292" s="34">
        <f t="shared" si="53"/>
        <v>6427530</v>
      </c>
    </row>
    <row r="293" spans="1:8" ht="34.5" customHeight="1">
      <c r="A293" s="9" t="s">
        <v>529</v>
      </c>
      <c r="B293" s="10" t="s">
        <v>93</v>
      </c>
      <c r="C293" s="9" t="s">
        <v>615</v>
      </c>
      <c r="D293" s="9" t="s">
        <v>94</v>
      </c>
      <c r="E293" s="39"/>
      <c r="F293" s="34">
        <f>F294</f>
        <v>6427880</v>
      </c>
      <c r="G293" s="34">
        <f t="shared" si="53"/>
        <v>6427530</v>
      </c>
      <c r="H293" s="34">
        <f t="shared" si="53"/>
        <v>6427530</v>
      </c>
    </row>
    <row r="294" spans="1:8" ht="15.75">
      <c r="A294" s="9" t="s">
        <v>353</v>
      </c>
      <c r="B294" s="10" t="s">
        <v>169</v>
      </c>
      <c r="C294" s="9" t="s">
        <v>615</v>
      </c>
      <c r="D294" s="9" t="s">
        <v>94</v>
      </c>
      <c r="E294" s="39" t="s">
        <v>160</v>
      </c>
      <c r="F294" s="34">
        <f>F295</f>
        <v>6427880</v>
      </c>
      <c r="G294" s="34">
        <f t="shared" si="53"/>
        <v>6427530</v>
      </c>
      <c r="H294" s="34">
        <f t="shared" si="53"/>
        <v>6427530</v>
      </c>
    </row>
    <row r="295" spans="1:8" ht="15.75">
      <c r="A295" s="9" t="s">
        <v>354</v>
      </c>
      <c r="B295" s="38" t="s">
        <v>11</v>
      </c>
      <c r="C295" s="9" t="s">
        <v>615</v>
      </c>
      <c r="D295" s="9" t="s">
        <v>94</v>
      </c>
      <c r="E295" s="39" t="s">
        <v>12</v>
      </c>
      <c r="F295" s="34">
        <f>'прил 4'!G336</f>
        <v>6427880</v>
      </c>
      <c r="G295" s="34">
        <f>'прил 4'!H336</f>
        <v>6427530</v>
      </c>
      <c r="H295" s="34">
        <f>'прил 4'!I336</f>
        <v>6427530</v>
      </c>
    </row>
    <row r="296" spans="1:8" ht="31.5">
      <c r="A296" s="9" t="s">
        <v>355</v>
      </c>
      <c r="B296" s="10" t="s">
        <v>268</v>
      </c>
      <c r="C296" s="9" t="s">
        <v>615</v>
      </c>
      <c r="D296" s="9" t="s">
        <v>95</v>
      </c>
      <c r="E296" s="39"/>
      <c r="F296" s="34">
        <f>F297</f>
        <v>199665.38</v>
      </c>
      <c r="G296" s="34">
        <f aca="true" t="shared" si="54" ref="G296:H298">G297</f>
        <v>179961</v>
      </c>
      <c r="H296" s="34">
        <f t="shared" si="54"/>
        <v>176362</v>
      </c>
    </row>
    <row r="297" spans="1:8" ht="31.5">
      <c r="A297" s="9" t="s">
        <v>356</v>
      </c>
      <c r="B297" s="10" t="s">
        <v>96</v>
      </c>
      <c r="C297" s="9" t="s">
        <v>615</v>
      </c>
      <c r="D297" s="9" t="s">
        <v>97</v>
      </c>
      <c r="E297" s="39"/>
      <c r="F297" s="34">
        <f>F298</f>
        <v>199665.38</v>
      </c>
      <c r="G297" s="34">
        <f t="shared" si="54"/>
        <v>179961</v>
      </c>
      <c r="H297" s="34">
        <f t="shared" si="54"/>
        <v>176362</v>
      </c>
    </row>
    <row r="298" spans="1:8" ht="15.75">
      <c r="A298" s="9" t="s">
        <v>357</v>
      </c>
      <c r="B298" s="10" t="s">
        <v>169</v>
      </c>
      <c r="C298" s="9" t="s">
        <v>615</v>
      </c>
      <c r="D298" s="9" t="s">
        <v>97</v>
      </c>
      <c r="E298" s="39" t="s">
        <v>160</v>
      </c>
      <c r="F298" s="34">
        <f>F299</f>
        <v>199665.38</v>
      </c>
      <c r="G298" s="34">
        <f t="shared" si="54"/>
        <v>179961</v>
      </c>
      <c r="H298" s="34">
        <f t="shared" si="54"/>
        <v>176362</v>
      </c>
    </row>
    <row r="299" spans="1:8" ht="15.75">
      <c r="A299" s="9" t="s">
        <v>358</v>
      </c>
      <c r="B299" s="38" t="s">
        <v>11</v>
      </c>
      <c r="C299" s="9" t="s">
        <v>615</v>
      </c>
      <c r="D299" s="9" t="s">
        <v>97</v>
      </c>
      <c r="E299" s="39" t="s">
        <v>12</v>
      </c>
      <c r="F299" s="34">
        <f>'прил 4'!G338</f>
        <v>199665.38</v>
      </c>
      <c r="G299" s="34">
        <f>'прил 4'!H338</f>
        <v>179961</v>
      </c>
      <c r="H299" s="34">
        <f>'прил 4'!I338</f>
        <v>176362</v>
      </c>
    </row>
    <row r="300" spans="1:8" ht="15.75">
      <c r="A300" s="9" t="s">
        <v>359</v>
      </c>
      <c r="B300" s="10" t="s">
        <v>98</v>
      </c>
      <c r="C300" s="9" t="s">
        <v>615</v>
      </c>
      <c r="D300" s="9" t="s">
        <v>99</v>
      </c>
      <c r="E300" s="39"/>
      <c r="F300" s="34">
        <f aca="true" t="shared" si="55" ref="F300:H301">F301</f>
        <v>4483.62</v>
      </c>
      <c r="G300" s="34">
        <f t="shared" si="55"/>
        <v>0</v>
      </c>
      <c r="H300" s="34">
        <f t="shared" si="55"/>
        <v>0</v>
      </c>
    </row>
    <row r="301" spans="1:8" ht="31.5">
      <c r="A301" s="9" t="s">
        <v>360</v>
      </c>
      <c r="B301" s="10" t="s">
        <v>578</v>
      </c>
      <c r="C301" s="9" t="s">
        <v>615</v>
      </c>
      <c r="D301" s="9" t="s">
        <v>388</v>
      </c>
      <c r="E301" s="39"/>
      <c r="F301" s="34">
        <f t="shared" si="55"/>
        <v>4483.62</v>
      </c>
      <c r="G301" s="34">
        <f t="shared" si="55"/>
        <v>0</v>
      </c>
      <c r="H301" s="34">
        <f t="shared" si="55"/>
        <v>0</v>
      </c>
    </row>
    <row r="302" spans="1:8" ht="15.75">
      <c r="A302" s="9" t="s">
        <v>361</v>
      </c>
      <c r="B302" s="10" t="s">
        <v>169</v>
      </c>
      <c r="C302" s="9" t="s">
        <v>615</v>
      </c>
      <c r="D302" s="9" t="s">
        <v>388</v>
      </c>
      <c r="E302" s="39" t="s">
        <v>160</v>
      </c>
      <c r="F302" s="34">
        <f>F303</f>
        <v>4483.62</v>
      </c>
      <c r="G302" s="34"/>
      <c r="H302" s="34"/>
    </row>
    <row r="303" spans="1:8" ht="15.75">
      <c r="A303" s="9" t="s">
        <v>362</v>
      </c>
      <c r="B303" s="38" t="s">
        <v>11</v>
      </c>
      <c r="C303" s="9" t="s">
        <v>615</v>
      </c>
      <c r="D303" s="9" t="s">
        <v>388</v>
      </c>
      <c r="E303" s="39" t="s">
        <v>12</v>
      </c>
      <c r="F303" s="34">
        <f>'прил 4'!G340</f>
        <v>4483.62</v>
      </c>
      <c r="G303" s="34">
        <f>'прил 4'!H340</f>
        <v>0</v>
      </c>
      <c r="H303" s="34">
        <f>'прил 4'!I340</f>
        <v>0</v>
      </c>
    </row>
    <row r="304" spans="1:8" ht="34.5" customHeight="1">
      <c r="A304" s="9" t="s">
        <v>363</v>
      </c>
      <c r="B304" s="22" t="s">
        <v>815</v>
      </c>
      <c r="C304" s="43" t="s">
        <v>601</v>
      </c>
      <c r="D304" s="43"/>
      <c r="E304" s="43"/>
      <c r="F304" s="44">
        <f>F305+F331+F337+F360</f>
        <v>140203015</v>
      </c>
      <c r="G304" s="44">
        <f>G305+G331+G337+G360</f>
        <v>112929818</v>
      </c>
      <c r="H304" s="44">
        <f>H305+H331+H337+H360</f>
        <v>111709503</v>
      </c>
    </row>
    <row r="305" spans="1:8" ht="31.5">
      <c r="A305" s="9" t="s">
        <v>364</v>
      </c>
      <c r="B305" s="37" t="s">
        <v>559</v>
      </c>
      <c r="C305" s="40" t="s">
        <v>622</v>
      </c>
      <c r="D305" s="40"/>
      <c r="E305" s="40"/>
      <c r="F305" s="41">
        <f>F306+F311+F326+F321+F316</f>
        <v>43202841</v>
      </c>
      <c r="G305" s="41">
        <f>G306+G311+G326+G321+G316</f>
        <v>28991483</v>
      </c>
      <c r="H305" s="41">
        <f>H306+H311+H326+H321+H316</f>
        <v>28720962</v>
      </c>
    </row>
    <row r="306" spans="1:8" ht="67.5" customHeight="1">
      <c r="A306" s="9" t="s">
        <v>365</v>
      </c>
      <c r="B306" s="10" t="str">
        <f>'прил 4'!B392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06" s="9" t="s">
        <v>623</v>
      </c>
      <c r="D306" s="9"/>
      <c r="E306" s="39"/>
      <c r="F306" s="34">
        <f>F307</f>
        <v>2394489</v>
      </c>
      <c r="G306" s="34">
        <f aca="true" t="shared" si="56" ref="G306:H309">G307</f>
        <v>2016300</v>
      </c>
      <c r="H306" s="34">
        <f t="shared" si="56"/>
        <v>1986068</v>
      </c>
    </row>
    <row r="307" spans="1:8" ht="31.5">
      <c r="A307" s="9" t="s">
        <v>366</v>
      </c>
      <c r="B307" s="10" t="s">
        <v>166</v>
      </c>
      <c r="C307" s="9" t="s">
        <v>623</v>
      </c>
      <c r="D307" s="9" t="s">
        <v>167</v>
      </c>
      <c r="E307" s="39"/>
      <c r="F307" s="34">
        <f>F308</f>
        <v>2394489</v>
      </c>
      <c r="G307" s="34">
        <f t="shared" si="56"/>
        <v>2016300</v>
      </c>
      <c r="H307" s="34">
        <f t="shared" si="56"/>
        <v>1986068</v>
      </c>
    </row>
    <row r="308" spans="1:8" ht="15.75">
      <c r="A308" s="9" t="s">
        <v>367</v>
      </c>
      <c r="B308" s="10" t="s">
        <v>117</v>
      </c>
      <c r="C308" s="9" t="s">
        <v>623</v>
      </c>
      <c r="D308" s="9" t="s">
        <v>118</v>
      </c>
      <c r="E308" s="39"/>
      <c r="F308" s="34">
        <f>F309</f>
        <v>2394489</v>
      </c>
      <c r="G308" s="34">
        <f t="shared" si="56"/>
        <v>2016300</v>
      </c>
      <c r="H308" s="34">
        <f t="shared" si="56"/>
        <v>1986068</v>
      </c>
    </row>
    <row r="309" spans="1:8" ht="15.75">
      <c r="A309" s="9" t="s">
        <v>368</v>
      </c>
      <c r="B309" s="38" t="s">
        <v>7</v>
      </c>
      <c r="C309" s="9" t="s">
        <v>623</v>
      </c>
      <c r="D309" s="9" t="s">
        <v>118</v>
      </c>
      <c r="E309" s="39" t="s">
        <v>122</v>
      </c>
      <c r="F309" s="34">
        <f>F310</f>
        <v>2394489</v>
      </c>
      <c r="G309" s="34">
        <f t="shared" si="56"/>
        <v>2016300</v>
      </c>
      <c r="H309" s="34">
        <f t="shared" si="56"/>
        <v>1986068</v>
      </c>
    </row>
    <row r="310" spans="1:8" ht="15.75">
      <c r="A310" s="9" t="s">
        <v>369</v>
      </c>
      <c r="B310" s="38" t="s">
        <v>36</v>
      </c>
      <c r="C310" s="9" t="s">
        <v>623</v>
      </c>
      <c r="D310" s="9" t="s">
        <v>118</v>
      </c>
      <c r="E310" s="39" t="s">
        <v>123</v>
      </c>
      <c r="F310" s="34">
        <f>'прил 4'!G394</f>
        <v>2394489</v>
      </c>
      <c r="G310" s="34">
        <f>'прил 4'!H394</f>
        <v>2016300</v>
      </c>
      <c r="H310" s="34">
        <f>'прил 4'!I394</f>
        <v>1986068</v>
      </c>
    </row>
    <row r="311" spans="1:8" ht="69.75" customHeight="1">
      <c r="A311" s="9" t="s">
        <v>370</v>
      </c>
      <c r="B311" s="10" t="str">
        <f>'прил 4'!B395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11" s="9" t="s">
        <v>624</v>
      </c>
      <c r="D311" s="9"/>
      <c r="E311" s="39"/>
      <c r="F311" s="34">
        <f>F312</f>
        <v>29820021</v>
      </c>
      <c r="G311" s="34">
        <f>G312</f>
        <v>25990208</v>
      </c>
      <c r="H311" s="34">
        <f>H312</f>
        <v>25764225</v>
      </c>
    </row>
    <row r="312" spans="1:8" ht="31.5">
      <c r="A312" s="9" t="s">
        <v>371</v>
      </c>
      <c r="B312" s="10" t="s">
        <v>166</v>
      </c>
      <c r="C312" s="9" t="s">
        <v>624</v>
      </c>
      <c r="D312" s="9" t="s">
        <v>167</v>
      </c>
      <c r="E312" s="39"/>
      <c r="F312" s="34">
        <f>F313</f>
        <v>29820021</v>
      </c>
      <c r="G312" s="34">
        <f aca="true" t="shared" si="57" ref="G312:H314">G313</f>
        <v>25990208</v>
      </c>
      <c r="H312" s="34">
        <f t="shared" si="57"/>
        <v>25764225</v>
      </c>
    </row>
    <row r="313" spans="1:8" ht="15.75">
      <c r="A313" s="9" t="s">
        <v>372</v>
      </c>
      <c r="B313" s="10" t="s">
        <v>117</v>
      </c>
      <c r="C313" s="9" t="s">
        <v>624</v>
      </c>
      <c r="D313" s="9" t="s">
        <v>118</v>
      </c>
      <c r="E313" s="39"/>
      <c r="F313" s="34">
        <f>F314</f>
        <v>29820021</v>
      </c>
      <c r="G313" s="34">
        <f t="shared" si="57"/>
        <v>25990208</v>
      </c>
      <c r="H313" s="34">
        <f t="shared" si="57"/>
        <v>25764225</v>
      </c>
    </row>
    <row r="314" spans="1:8" ht="15.75">
      <c r="A314" s="9" t="s">
        <v>373</v>
      </c>
      <c r="B314" s="38" t="s">
        <v>7</v>
      </c>
      <c r="C314" s="9" t="s">
        <v>624</v>
      </c>
      <c r="D314" s="9" t="s">
        <v>118</v>
      </c>
      <c r="E314" s="39" t="s">
        <v>122</v>
      </c>
      <c r="F314" s="34">
        <f>F315</f>
        <v>29820021</v>
      </c>
      <c r="G314" s="34">
        <f t="shared" si="57"/>
        <v>25990208</v>
      </c>
      <c r="H314" s="34">
        <f t="shared" si="57"/>
        <v>25764225</v>
      </c>
    </row>
    <row r="315" spans="1:8" ht="15.75">
      <c r="A315" s="9" t="s">
        <v>99</v>
      </c>
      <c r="B315" s="38" t="s">
        <v>36</v>
      </c>
      <c r="C315" s="9" t="s">
        <v>624</v>
      </c>
      <c r="D315" s="9" t="s">
        <v>118</v>
      </c>
      <c r="E315" s="39" t="s">
        <v>123</v>
      </c>
      <c r="F315" s="34">
        <f>'прил 4'!G397</f>
        <v>29820021</v>
      </c>
      <c r="G315" s="34">
        <f>'прил 4'!H397</f>
        <v>25990208</v>
      </c>
      <c r="H315" s="34">
        <f>'прил 4'!I397</f>
        <v>25764225</v>
      </c>
    </row>
    <row r="316" spans="1:8" ht="63">
      <c r="A316" s="9" t="s">
        <v>374</v>
      </c>
      <c r="B316" s="10" t="s">
        <v>996</v>
      </c>
      <c r="C316" s="9" t="s">
        <v>979</v>
      </c>
      <c r="D316" s="9"/>
      <c r="E316" s="39"/>
      <c r="F316" s="34">
        <f>F317</f>
        <v>10000000</v>
      </c>
      <c r="G316" s="34">
        <f aca="true" t="shared" si="58" ref="G316:H319">G317</f>
        <v>0</v>
      </c>
      <c r="H316" s="34">
        <f t="shared" si="58"/>
        <v>0</v>
      </c>
    </row>
    <row r="317" spans="1:8" ht="31.5">
      <c r="A317" s="9" t="s">
        <v>375</v>
      </c>
      <c r="B317" s="10" t="s">
        <v>166</v>
      </c>
      <c r="C317" s="9" t="s">
        <v>979</v>
      </c>
      <c r="D317" s="9" t="s">
        <v>167</v>
      </c>
      <c r="E317" s="39"/>
      <c r="F317" s="34">
        <f>F318</f>
        <v>10000000</v>
      </c>
      <c r="G317" s="34">
        <f t="shared" si="58"/>
        <v>0</v>
      </c>
      <c r="H317" s="34">
        <f t="shared" si="58"/>
        <v>0</v>
      </c>
    </row>
    <row r="318" spans="1:8" ht="15.75">
      <c r="A318" s="9" t="s">
        <v>376</v>
      </c>
      <c r="B318" s="10" t="s">
        <v>117</v>
      </c>
      <c r="C318" s="9" t="s">
        <v>979</v>
      </c>
      <c r="D318" s="9" t="s">
        <v>118</v>
      </c>
      <c r="E318" s="39"/>
      <c r="F318" s="34">
        <f>F319</f>
        <v>10000000</v>
      </c>
      <c r="G318" s="34">
        <f t="shared" si="58"/>
        <v>0</v>
      </c>
      <c r="H318" s="34">
        <f t="shared" si="58"/>
        <v>0</v>
      </c>
    </row>
    <row r="319" spans="1:8" ht="15.75">
      <c r="A319" s="9" t="s">
        <v>530</v>
      </c>
      <c r="B319" s="38" t="s">
        <v>7</v>
      </c>
      <c r="C319" s="9" t="s">
        <v>979</v>
      </c>
      <c r="D319" s="9" t="s">
        <v>118</v>
      </c>
      <c r="E319" s="39" t="s">
        <v>122</v>
      </c>
      <c r="F319" s="34">
        <f>F320</f>
        <v>10000000</v>
      </c>
      <c r="G319" s="34">
        <f t="shared" si="58"/>
        <v>0</v>
      </c>
      <c r="H319" s="34">
        <f t="shared" si="58"/>
        <v>0</v>
      </c>
    </row>
    <row r="320" spans="1:8" ht="15.75">
      <c r="A320" s="9" t="s">
        <v>531</v>
      </c>
      <c r="B320" s="38" t="s">
        <v>36</v>
      </c>
      <c r="C320" s="9" t="s">
        <v>979</v>
      </c>
      <c r="D320" s="9" t="s">
        <v>118</v>
      </c>
      <c r="E320" s="39" t="s">
        <v>123</v>
      </c>
      <c r="F320" s="34">
        <f>'прил 4'!G406</f>
        <v>10000000</v>
      </c>
      <c r="G320" s="34">
        <f>'прил 4'!H406</f>
        <v>0</v>
      </c>
      <c r="H320" s="34">
        <f>'прил 4'!I406</f>
        <v>0</v>
      </c>
    </row>
    <row r="321" spans="1:8" ht="78.75">
      <c r="A321" s="9" t="s">
        <v>532</v>
      </c>
      <c r="B321" s="10" t="s">
        <v>942</v>
      </c>
      <c r="C321" s="9" t="s">
        <v>932</v>
      </c>
      <c r="D321" s="9"/>
      <c r="E321" s="39"/>
      <c r="F321" s="34">
        <f>F322</f>
        <v>408081</v>
      </c>
      <c r="G321" s="34">
        <f aca="true" t="shared" si="59" ref="G321:H324">G322</f>
        <v>408700</v>
      </c>
      <c r="H321" s="34">
        <f t="shared" si="59"/>
        <v>408604</v>
      </c>
    </row>
    <row r="322" spans="1:8" ht="31.5">
      <c r="A322" s="9" t="s">
        <v>377</v>
      </c>
      <c r="B322" s="10" t="s">
        <v>166</v>
      </c>
      <c r="C322" s="9" t="s">
        <v>932</v>
      </c>
      <c r="D322" s="9" t="s">
        <v>167</v>
      </c>
      <c r="E322" s="39"/>
      <c r="F322" s="34">
        <f>F323</f>
        <v>408081</v>
      </c>
      <c r="G322" s="34">
        <f t="shared" si="59"/>
        <v>408700</v>
      </c>
      <c r="H322" s="34">
        <f t="shared" si="59"/>
        <v>408604</v>
      </c>
    </row>
    <row r="323" spans="1:8" ht="15.75">
      <c r="A323" s="9" t="s">
        <v>378</v>
      </c>
      <c r="B323" s="10" t="s">
        <v>117</v>
      </c>
      <c r="C323" s="9" t="s">
        <v>932</v>
      </c>
      <c r="D323" s="9" t="s">
        <v>118</v>
      </c>
      <c r="E323" s="39"/>
      <c r="F323" s="34">
        <f>F324</f>
        <v>408081</v>
      </c>
      <c r="G323" s="34">
        <f t="shared" si="59"/>
        <v>408700</v>
      </c>
      <c r="H323" s="34">
        <f t="shared" si="59"/>
        <v>408604</v>
      </c>
    </row>
    <row r="324" spans="1:8" ht="15.75">
      <c r="A324" s="9" t="s">
        <v>379</v>
      </c>
      <c r="B324" s="38" t="s">
        <v>7</v>
      </c>
      <c r="C324" s="9" t="s">
        <v>932</v>
      </c>
      <c r="D324" s="9" t="s">
        <v>118</v>
      </c>
      <c r="E324" s="39" t="s">
        <v>122</v>
      </c>
      <c r="F324" s="34">
        <f>F325</f>
        <v>408081</v>
      </c>
      <c r="G324" s="34">
        <f t="shared" si="59"/>
        <v>408700</v>
      </c>
      <c r="H324" s="34">
        <f t="shared" si="59"/>
        <v>408604</v>
      </c>
    </row>
    <row r="325" spans="1:8" ht="15.75">
      <c r="A325" s="9" t="s">
        <v>116</v>
      </c>
      <c r="B325" s="38" t="s">
        <v>36</v>
      </c>
      <c r="C325" s="9" t="s">
        <v>932</v>
      </c>
      <c r="D325" s="9" t="s">
        <v>118</v>
      </c>
      <c r="E325" s="39" t="s">
        <v>123</v>
      </c>
      <c r="F325" s="34">
        <f>'прил 4'!G400</f>
        <v>408081</v>
      </c>
      <c r="G325" s="34">
        <f>'прил 4'!H400</f>
        <v>408700</v>
      </c>
      <c r="H325" s="34">
        <f>'прил 4'!I400</f>
        <v>408604</v>
      </c>
    </row>
    <row r="326" spans="1:8" ht="52.5" customHeight="1">
      <c r="A326" s="9" t="s">
        <v>873</v>
      </c>
      <c r="B326" s="10" t="str">
        <f>'прил 4'!B401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6" s="9" t="s">
        <v>715</v>
      </c>
      <c r="D326" s="9"/>
      <c r="E326" s="39"/>
      <c r="F326" s="34">
        <f>F327</f>
        <v>580250</v>
      </c>
      <c r="G326" s="34">
        <f aca="true" t="shared" si="60" ref="G326:H329">G327</f>
        <v>576275</v>
      </c>
      <c r="H326" s="34">
        <f t="shared" si="60"/>
        <v>562065</v>
      </c>
    </row>
    <row r="327" spans="1:8" ht="31.5">
      <c r="A327" s="9" t="s">
        <v>380</v>
      </c>
      <c r="B327" s="10" t="s">
        <v>166</v>
      </c>
      <c r="C327" s="9" t="s">
        <v>715</v>
      </c>
      <c r="D327" s="9" t="s">
        <v>167</v>
      </c>
      <c r="E327" s="39"/>
      <c r="F327" s="34">
        <f>F328</f>
        <v>580250</v>
      </c>
      <c r="G327" s="34">
        <f t="shared" si="60"/>
        <v>576275</v>
      </c>
      <c r="H327" s="34">
        <f t="shared" si="60"/>
        <v>562065</v>
      </c>
    </row>
    <row r="328" spans="1:8" ht="15.75">
      <c r="A328" s="9" t="s">
        <v>381</v>
      </c>
      <c r="B328" s="10" t="s">
        <v>117</v>
      </c>
      <c r="C328" s="9" t="s">
        <v>715</v>
      </c>
      <c r="D328" s="9" t="s">
        <v>118</v>
      </c>
      <c r="E328" s="39"/>
      <c r="F328" s="34">
        <f>F329</f>
        <v>580250</v>
      </c>
      <c r="G328" s="34">
        <f t="shared" si="60"/>
        <v>576275</v>
      </c>
      <c r="H328" s="34">
        <f t="shared" si="60"/>
        <v>562065</v>
      </c>
    </row>
    <row r="329" spans="1:8" ht="15.75">
      <c r="A329" s="9" t="s">
        <v>382</v>
      </c>
      <c r="B329" s="38" t="s">
        <v>7</v>
      </c>
      <c r="C329" s="9" t="s">
        <v>715</v>
      </c>
      <c r="D329" s="9" t="s">
        <v>118</v>
      </c>
      <c r="E329" s="39" t="s">
        <v>122</v>
      </c>
      <c r="F329" s="34">
        <f>F330</f>
        <v>580250</v>
      </c>
      <c r="G329" s="34">
        <f t="shared" si="60"/>
        <v>576275</v>
      </c>
      <c r="H329" s="34">
        <f t="shared" si="60"/>
        <v>562065</v>
      </c>
    </row>
    <row r="330" spans="1:8" ht="15.75">
      <c r="A330" s="9" t="s">
        <v>383</v>
      </c>
      <c r="B330" s="38" t="s">
        <v>36</v>
      </c>
      <c r="C330" s="9" t="s">
        <v>715</v>
      </c>
      <c r="D330" s="9" t="s">
        <v>118</v>
      </c>
      <c r="E330" s="39" t="s">
        <v>123</v>
      </c>
      <c r="F330" s="34">
        <f>'прил 4'!G403</f>
        <v>580250</v>
      </c>
      <c r="G330" s="34">
        <f>'прил 4'!H403</f>
        <v>576275</v>
      </c>
      <c r="H330" s="34">
        <f>'прил 4'!I403</f>
        <v>562065</v>
      </c>
    </row>
    <row r="331" spans="1:8" ht="31.5">
      <c r="A331" s="9" t="s">
        <v>384</v>
      </c>
      <c r="B331" s="37" t="s">
        <v>564</v>
      </c>
      <c r="C331" s="40" t="s">
        <v>625</v>
      </c>
      <c r="D331" s="40"/>
      <c r="E331" s="40"/>
      <c r="F331" s="41">
        <f>F332</f>
        <v>60540535</v>
      </c>
      <c r="G331" s="41">
        <f>G332</f>
        <v>51791947</v>
      </c>
      <c r="H331" s="41">
        <f>H332</f>
        <v>51312352</v>
      </c>
    </row>
    <row r="332" spans="1:8" ht="69" customHeight="1">
      <c r="A332" s="9" t="s">
        <v>385</v>
      </c>
      <c r="B332" s="10" t="str">
        <f>'прил 4'!B408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332" s="9" t="s">
        <v>627</v>
      </c>
      <c r="D332" s="9"/>
      <c r="E332" s="39"/>
      <c r="F332" s="34">
        <f>F333</f>
        <v>60540535</v>
      </c>
      <c r="G332" s="34">
        <f aca="true" t="shared" si="61" ref="G332:H335">G333</f>
        <v>51791947</v>
      </c>
      <c r="H332" s="34">
        <f t="shared" si="61"/>
        <v>51312352</v>
      </c>
    </row>
    <row r="333" spans="1:8" ht="31.5">
      <c r="A333" s="9" t="s">
        <v>386</v>
      </c>
      <c r="B333" s="10" t="s">
        <v>166</v>
      </c>
      <c r="C333" s="9" t="s">
        <v>627</v>
      </c>
      <c r="D333" s="9" t="s">
        <v>167</v>
      </c>
      <c r="E333" s="39"/>
      <c r="F333" s="34">
        <f>F334</f>
        <v>60540535</v>
      </c>
      <c r="G333" s="34">
        <f t="shared" si="61"/>
        <v>51791947</v>
      </c>
      <c r="H333" s="34">
        <f t="shared" si="61"/>
        <v>51312352</v>
      </c>
    </row>
    <row r="334" spans="1:8" ht="15.75">
      <c r="A334" s="9" t="s">
        <v>387</v>
      </c>
      <c r="B334" s="10" t="s">
        <v>117</v>
      </c>
      <c r="C334" s="9" t="s">
        <v>627</v>
      </c>
      <c r="D334" s="9" t="s">
        <v>118</v>
      </c>
      <c r="E334" s="39"/>
      <c r="F334" s="34">
        <f>F335</f>
        <v>60540535</v>
      </c>
      <c r="G334" s="34">
        <f t="shared" si="61"/>
        <v>51791947</v>
      </c>
      <c r="H334" s="34">
        <f t="shared" si="61"/>
        <v>51312352</v>
      </c>
    </row>
    <row r="335" spans="1:8" ht="15.75">
      <c r="A335" s="9" t="s">
        <v>388</v>
      </c>
      <c r="B335" s="38" t="s">
        <v>7</v>
      </c>
      <c r="C335" s="9" t="s">
        <v>627</v>
      </c>
      <c r="D335" s="9" t="s">
        <v>118</v>
      </c>
      <c r="E335" s="39" t="s">
        <v>122</v>
      </c>
      <c r="F335" s="34">
        <f>F336</f>
        <v>60540535</v>
      </c>
      <c r="G335" s="34">
        <f t="shared" si="61"/>
        <v>51791947</v>
      </c>
      <c r="H335" s="34">
        <f t="shared" si="61"/>
        <v>51312352</v>
      </c>
    </row>
    <row r="336" spans="1:8" ht="15.75">
      <c r="A336" s="9" t="s">
        <v>389</v>
      </c>
      <c r="B336" s="38" t="s">
        <v>36</v>
      </c>
      <c r="C336" s="9" t="s">
        <v>627</v>
      </c>
      <c r="D336" s="9" t="s">
        <v>118</v>
      </c>
      <c r="E336" s="39" t="s">
        <v>123</v>
      </c>
      <c r="F336" s="34">
        <f>'прил 4'!G410</f>
        <v>60540535</v>
      </c>
      <c r="G336" s="34">
        <f>'прил 4'!H410</f>
        <v>51791947</v>
      </c>
      <c r="H336" s="34">
        <f>'прил 4'!I410</f>
        <v>51312352</v>
      </c>
    </row>
    <row r="337" spans="1:8" ht="31.5">
      <c r="A337" s="9" t="s">
        <v>390</v>
      </c>
      <c r="B337" s="37" t="s">
        <v>573</v>
      </c>
      <c r="C337" s="36" t="s">
        <v>628</v>
      </c>
      <c r="D337" s="40"/>
      <c r="E337" s="40"/>
      <c r="F337" s="41">
        <f>F338+F351</f>
        <v>35260451</v>
      </c>
      <c r="G337" s="41">
        <f>G338+G351</f>
        <v>31077200</v>
      </c>
      <c r="H337" s="41">
        <f>H338+H351</f>
        <v>30607001</v>
      </c>
    </row>
    <row r="338" spans="1:8" ht="78.75">
      <c r="A338" s="9" t="s">
        <v>391</v>
      </c>
      <c r="B338" s="10" t="str">
        <f>'прил 4'!B414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38" s="9" t="s">
        <v>629</v>
      </c>
      <c r="D338" s="9"/>
      <c r="E338" s="39"/>
      <c r="F338" s="34">
        <f>F339+F343+F347</f>
        <v>7063522</v>
      </c>
      <c r="G338" s="34">
        <f>G339+G343</f>
        <v>6128839</v>
      </c>
      <c r="H338" s="34">
        <f>H339+H343</f>
        <v>6036952</v>
      </c>
    </row>
    <row r="339" spans="1:8" ht="63">
      <c r="A339" s="9" t="s">
        <v>392</v>
      </c>
      <c r="B339" s="10" t="s">
        <v>91</v>
      </c>
      <c r="C339" s="9" t="s">
        <v>629</v>
      </c>
      <c r="D339" s="9" t="s">
        <v>92</v>
      </c>
      <c r="E339" s="39"/>
      <c r="F339" s="34">
        <f>F340</f>
        <v>6353900</v>
      </c>
      <c r="G339" s="34">
        <f aca="true" t="shared" si="62" ref="G339:H341">G340</f>
        <v>5632733</v>
      </c>
      <c r="H339" s="34">
        <f t="shared" si="62"/>
        <v>5548288</v>
      </c>
    </row>
    <row r="340" spans="1:8" ht="15.75">
      <c r="A340" s="9" t="s">
        <v>393</v>
      </c>
      <c r="B340" s="10" t="s">
        <v>168</v>
      </c>
      <c r="C340" s="9" t="s">
        <v>629</v>
      </c>
      <c r="D340" s="9" t="s">
        <v>171</v>
      </c>
      <c r="E340" s="39"/>
      <c r="F340" s="34">
        <f>F341</f>
        <v>6353900</v>
      </c>
      <c r="G340" s="34">
        <f t="shared" si="62"/>
        <v>5632733</v>
      </c>
      <c r="H340" s="34">
        <f t="shared" si="62"/>
        <v>5548288</v>
      </c>
    </row>
    <row r="341" spans="1:8" ht="15.75">
      <c r="A341" s="9" t="s">
        <v>394</v>
      </c>
      <c r="B341" s="38" t="s">
        <v>7</v>
      </c>
      <c r="C341" s="9" t="s">
        <v>629</v>
      </c>
      <c r="D341" s="9" t="s">
        <v>171</v>
      </c>
      <c r="E341" s="39" t="s">
        <v>122</v>
      </c>
      <c r="F341" s="34">
        <f>F342</f>
        <v>6353900</v>
      </c>
      <c r="G341" s="34">
        <f t="shared" si="62"/>
        <v>5632733</v>
      </c>
      <c r="H341" s="34">
        <f t="shared" si="62"/>
        <v>5548288</v>
      </c>
    </row>
    <row r="342" spans="1:8" ht="15.75">
      <c r="A342" s="9" t="s">
        <v>395</v>
      </c>
      <c r="B342" s="38" t="s">
        <v>119</v>
      </c>
      <c r="C342" s="9" t="s">
        <v>629</v>
      </c>
      <c r="D342" s="9" t="s">
        <v>171</v>
      </c>
      <c r="E342" s="39" t="s">
        <v>51</v>
      </c>
      <c r="F342" s="34">
        <f>'прил 4'!G416</f>
        <v>6353900</v>
      </c>
      <c r="G342" s="34">
        <f>'прил 4'!H416</f>
        <v>5632733</v>
      </c>
      <c r="H342" s="34">
        <f>'прил 4'!I416</f>
        <v>5548288</v>
      </c>
    </row>
    <row r="343" spans="1:8" ht="31.5">
      <c r="A343" s="9" t="s">
        <v>396</v>
      </c>
      <c r="B343" s="10" t="s">
        <v>268</v>
      </c>
      <c r="C343" s="9" t="s">
        <v>629</v>
      </c>
      <c r="D343" s="9" t="s">
        <v>95</v>
      </c>
      <c r="E343" s="39"/>
      <c r="F343" s="34">
        <f>F344</f>
        <v>708622</v>
      </c>
      <c r="G343" s="34">
        <f aca="true" t="shared" si="63" ref="G343:H345">G344</f>
        <v>496106</v>
      </c>
      <c r="H343" s="34">
        <f t="shared" si="63"/>
        <v>488664</v>
      </c>
    </row>
    <row r="344" spans="1:8" ht="31.5">
      <c r="A344" s="9" t="s">
        <v>397</v>
      </c>
      <c r="B344" s="10" t="s">
        <v>96</v>
      </c>
      <c r="C344" s="9" t="s">
        <v>629</v>
      </c>
      <c r="D344" s="9" t="s">
        <v>97</v>
      </c>
      <c r="E344" s="39"/>
      <c r="F344" s="34">
        <f>F345</f>
        <v>708622</v>
      </c>
      <c r="G344" s="34">
        <f t="shared" si="63"/>
        <v>496106</v>
      </c>
      <c r="H344" s="34">
        <f t="shared" si="63"/>
        <v>488664</v>
      </c>
    </row>
    <row r="345" spans="1:8" ht="15.75">
      <c r="A345" s="9" t="s">
        <v>398</v>
      </c>
      <c r="B345" s="38" t="s">
        <v>7</v>
      </c>
      <c r="C345" s="9" t="s">
        <v>629</v>
      </c>
      <c r="D345" s="9" t="s">
        <v>97</v>
      </c>
      <c r="E345" s="39" t="s">
        <v>122</v>
      </c>
      <c r="F345" s="34">
        <f>F346</f>
        <v>708622</v>
      </c>
      <c r="G345" s="34">
        <f t="shared" si="63"/>
        <v>496106</v>
      </c>
      <c r="H345" s="34">
        <f t="shared" si="63"/>
        <v>488664</v>
      </c>
    </row>
    <row r="346" spans="1:8" ht="15.75">
      <c r="A346" s="9" t="s">
        <v>533</v>
      </c>
      <c r="B346" s="38" t="s">
        <v>119</v>
      </c>
      <c r="C346" s="9" t="s">
        <v>629</v>
      </c>
      <c r="D346" s="9" t="s">
        <v>97</v>
      </c>
      <c r="E346" s="39" t="s">
        <v>51</v>
      </c>
      <c r="F346" s="34">
        <f>'прил 4'!G418</f>
        <v>708622</v>
      </c>
      <c r="G346" s="34">
        <f>'прил 4'!H418</f>
        <v>496106</v>
      </c>
      <c r="H346" s="34">
        <f>'прил 4'!I418</f>
        <v>488664</v>
      </c>
    </row>
    <row r="347" spans="1:8" ht="15.75">
      <c r="A347" s="9" t="s">
        <v>399</v>
      </c>
      <c r="B347" s="10" t="s">
        <v>100</v>
      </c>
      <c r="C347" s="9" t="s">
        <v>629</v>
      </c>
      <c r="D347" s="9" t="s">
        <v>101</v>
      </c>
      <c r="E347" s="39"/>
      <c r="F347" s="34">
        <f>F348</f>
        <v>1000</v>
      </c>
      <c r="G347" s="34">
        <f aca="true" t="shared" si="64" ref="G347:H349">G348</f>
        <v>0</v>
      </c>
      <c r="H347" s="34">
        <f t="shared" si="64"/>
        <v>0</v>
      </c>
    </row>
    <row r="348" spans="1:8" ht="15.75">
      <c r="A348" s="9" t="s">
        <v>400</v>
      </c>
      <c r="B348" s="10" t="s">
        <v>708</v>
      </c>
      <c r="C348" s="9" t="s">
        <v>629</v>
      </c>
      <c r="D348" s="9" t="s">
        <v>707</v>
      </c>
      <c r="E348" s="39"/>
      <c r="F348" s="34">
        <f>F349</f>
        <v>1000</v>
      </c>
      <c r="G348" s="34">
        <f t="shared" si="64"/>
        <v>0</v>
      </c>
      <c r="H348" s="34">
        <f t="shared" si="64"/>
        <v>0</v>
      </c>
    </row>
    <row r="349" spans="1:8" ht="15.75">
      <c r="A349" s="9" t="s">
        <v>401</v>
      </c>
      <c r="B349" s="38" t="s">
        <v>7</v>
      </c>
      <c r="C349" s="9" t="s">
        <v>629</v>
      </c>
      <c r="D349" s="9" t="s">
        <v>707</v>
      </c>
      <c r="E349" s="39" t="s">
        <v>122</v>
      </c>
      <c r="F349" s="34">
        <f>F350</f>
        <v>1000</v>
      </c>
      <c r="G349" s="34">
        <f t="shared" si="64"/>
        <v>0</v>
      </c>
      <c r="H349" s="34">
        <f t="shared" si="64"/>
        <v>0</v>
      </c>
    </row>
    <row r="350" spans="1:8" ht="15.75">
      <c r="A350" s="9" t="s">
        <v>402</v>
      </c>
      <c r="B350" s="38" t="s">
        <v>119</v>
      </c>
      <c r="C350" s="9" t="s">
        <v>629</v>
      </c>
      <c r="D350" s="9" t="s">
        <v>707</v>
      </c>
      <c r="E350" s="39" t="s">
        <v>51</v>
      </c>
      <c r="F350" s="34">
        <f>'прил 4'!G420</f>
        <v>1000</v>
      </c>
      <c r="G350" s="34">
        <f>'прил 4'!H420</f>
        <v>0</v>
      </c>
      <c r="H350" s="34">
        <f>'прил 4'!I420</f>
        <v>0</v>
      </c>
    </row>
    <row r="351" spans="1:8" ht="69" customHeight="1">
      <c r="A351" s="9" t="s">
        <v>403</v>
      </c>
      <c r="B351" s="10" t="str">
        <f>'прил 4'!B421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51" s="9" t="s">
        <v>841</v>
      </c>
      <c r="D351" s="9"/>
      <c r="E351" s="39"/>
      <c r="F351" s="34">
        <f>F352+F356</f>
        <v>28196929</v>
      </c>
      <c r="G351" s="34">
        <f>G352+G356</f>
        <v>24948361</v>
      </c>
      <c r="H351" s="34">
        <f>H352+H356</f>
        <v>24570049</v>
      </c>
    </row>
    <row r="352" spans="1:8" ht="63">
      <c r="A352" s="9" t="s">
        <v>404</v>
      </c>
      <c r="B352" s="10" t="s">
        <v>91</v>
      </c>
      <c r="C352" s="9" t="s">
        <v>841</v>
      </c>
      <c r="D352" s="9" t="s">
        <v>92</v>
      </c>
      <c r="E352" s="39"/>
      <c r="F352" s="34">
        <f>F353</f>
        <v>28191929</v>
      </c>
      <c r="G352" s="34">
        <f aca="true" t="shared" si="65" ref="G352:H354">G353</f>
        <v>24943361</v>
      </c>
      <c r="H352" s="34">
        <f t="shared" si="65"/>
        <v>24565049</v>
      </c>
    </row>
    <row r="353" spans="1:8" ht="31.5">
      <c r="A353" s="9" t="s">
        <v>405</v>
      </c>
      <c r="B353" s="10" t="s">
        <v>93</v>
      </c>
      <c r="C353" s="9" t="s">
        <v>841</v>
      </c>
      <c r="D353" s="9" t="s">
        <v>94</v>
      </c>
      <c r="E353" s="39"/>
      <c r="F353" s="34">
        <f>F354</f>
        <v>28191929</v>
      </c>
      <c r="G353" s="34">
        <f t="shared" si="65"/>
        <v>24943361</v>
      </c>
      <c r="H353" s="34">
        <f t="shared" si="65"/>
        <v>24565049</v>
      </c>
    </row>
    <row r="354" spans="1:8" ht="15.75">
      <c r="A354" s="9" t="s">
        <v>406</v>
      </c>
      <c r="B354" s="38" t="s">
        <v>7</v>
      </c>
      <c r="C354" s="9" t="s">
        <v>841</v>
      </c>
      <c r="D354" s="9" t="s">
        <v>94</v>
      </c>
      <c r="E354" s="39" t="s">
        <v>122</v>
      </c>
      <c r="F354" s="34">
        <f>F355</f>
        <v>28191929</v>
      </c>
      <c r="G354" s="34">
        <f t="shared" si="65"/>
        <v>24943361</v>
      </c>
      <c r="H354" s="34">
        <f t="shared" si="65"/>
        <v>24565049</v>
      </c>
    </row>
    <row r="355" spans="1:8" ht="15.75">
      <c r="A355" s="9" t="s">
        <v>407</v>
      </c>
      <c r="B355" s="38" t="s">
        <v>119</v>
      </c>
      <c r="C355" s="9" t="s">
        <v>841</v>
      </c>
      <c r="D355" s="9" t="s">
        <v>94</v>
      </c>
      <c r="E355" s="39" t="s">
        <v>51</v>
      </c>
      <c r="F355" s="34">
        <f>'прил 4'!G423</f>
        <v>28191929</v>
      </c>
      <c r="G355" s="34">
        <f>'прил 4'!H423</f>
        <v>24943361</v>
      </c>
      <c r="H355" s="34">
        <f>'прил 4'!I423</f>
        <v>24565049</v>
      </c>
    </row>
    <row r="356" spans="1:8" ht="31.5">
      <c r="A356" s="9" t="s">
        <v>408</v>
      </c>
      <c r="B356" s="10" t="s">
        <v>268</v>
      </c>
      <c r="C356" s="9" t="s">
        <v>841</v>
      </c>
      <c r="D356" s="9" t="s">
        <v>95</v>
      </c>
      <c r="E356" s="39"/>
      <c r="F356" s="34">
        <f>F357</f>
        <v>5000</v>
      </c>
      <c r="G356" s="34">
        <f aca="true" t="shared" si="66" ref="G356:H358">G357</f>
        <v>5000</v>
      </c>
      <c r="H356" s="34">
        <f t="shared" si="66"/>
        <v>5000</v>
      </c>
    </row>
    <row r="357" spans="1:8" ht="31.5">
      <c r="A357" s="9" t="s">
        <v>409</v>
      </c>
      <c r="B357" s="10" t="s">
        <v>96</v>
      </c>
      <c r="C357" s="9" t="s">
        <v>841</v>
      </c>
      <c r="D357" s="9" t="s">
        <v>97</v>
      </c>
      <c r="E357" s="39"/>
      <c r="F357" s="34">
        <f>F358</f>
        <v>5000</v>
      </c>
      <c r="G357" s="34">
        <f t="shared" si="66"/>
        <v>5000</v>
      </c>
      <c r="H357" s="34">
        <f t="shared" si="66"/>
        <v>5000</v>
      </c>
    </row>
    <row r="358" spans="1:8" ht="15.75">
      <c r="A358" s="9" t="s">
        <v>410</v>
      </c>
      <c r="B358" s="38" t="s">
        <v>7</v>
      </c>
      <c r="C358" s="9" t="s">
        <v>841</v>
      </c>
      <c r="D358" s="9" t="s">
        <v>97</v>
      </c>
      <c r="E358" s="39" t="s">
        <v>122</v>
      </c>
      <c r="F358" s="34">
        <f>F359</f>
        <v>5000</v>
      </c>
      <c r="G358" s="34">
        <f t="shared" si="66"/>
        <v>5000</v>
      </c>
      <c r="H358" s="34">
        <f t="shared" si="66"/>
        <v>5000</v>
      </c>
    </row>
    <row r="359" spans="1:8" ht="15.75">
      <c r="A359" s="9" t="s">
        <v>411</v>
      </c>
      <c r="B359" s="38" t="s">
        <v>119</v>
      </c>
      <c r="C359" s="9" t="s">
        <v>841</v>
      </c>
      <c r="D359" s="9" t="s">
        <v>97</v>
      </c>
      <c r="E359" s="39" t="s">
        <v>51</v>
      </c>
      <c r="F359" s="34">
        <f>'прил 4'!G425</f>
        <v>5000</v>
      </c>
      <c r="G359" s="34">
        <f>'прил 4'!H425</f>
        <v>5000</v>
      </c>
      <c r="H359" s="34">
        <f>'прил 4'!I425</f>
        <v>5000</v>
      </c>
    </row>
    <row r="360" spans="1:8" ht="31.5">
      <c r="A360" s="9" t="s">
        <v>412</v>
      </c>
      <c r="B360" s="37" t="s">
        <v>3</v>
      </c>
      <c r="C360" s="40" t="s">
        <v>602</v>
      </c>
      <c r="D360" s="40"/>
      <c r="E360" s="40"/>
      <c r="F360" s="41">
        <f>F361+F370</f>
        <v>1199188</v>
      </c>
      <c r="G360" s="41">
        <f>G361+G370</f>
        <v>1069188</v>
      </c>
      <c r="H360" s="41">
        <f>H361+H370</f>
        <v>1069188</v>
      </c>
    </row>
    <row r="361" spans="1:8" ht="63">
      <c r="A361" s="9" t="s">
        <v>413</v>
      </c>
      <c r="B361" s="10" t="str">
        <f>'прил 4'!B65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61" s="9" t="s">
        <v>603</v>
      </c>
      <c r="D361" s="9"/>
      <c r="E361" s="39"/>
      <c r="F361" s="34">
        <f>F362+F366</f>
        <v>1090288</v>
      </c>
      <c r="G361" s="34">
        <f>G362+G366</f>
        <v>960288</v>
      </c>
      <c r="H361" s="34">
        <f>H362+H366</f>
        <v>960288</v>
      </c>
    </row>
    <row r="362" spans="1:8" ht="63">
      <c r="A362" s="9" t="s">
        <v>414</v>
      </c>
      <c r="B362" s="10" t="s">
        <v>91</v>
      </c>
      <c r="C362" s="9" t="s">
        <v>603</v>
      </c>
      <c r="D362" s="9" t="s">
        <v>92</v>
      </c>
      <c r="E362" s="39"/>
      <c r="F362" s="34">
        <f>F363</f>
        <v>947288</v>
      </c>
      <c r="G362" s="34">
        <f aca="true" t="shared" si="67" ref="G362:H364">G363</f>
        <v>947288</v>
      </c>
      <c r="H362" s="34">
        <f t="shared" si="67"/>
        <v>947288</v>
      </c>
    </row>
    <row r="363" spans="1:8" ht="15.75">
      <c r="A363" s="9" t="s">
        <v>415</v>
      </c>
      <c r="B363" s="10" t="s">
        <v>168</v>
      </c>
      <c r="C363" s="9" t="s">
        <v>603</v>
      </c>
      <c r="D363" s="9" t="s">
        <v>171</v>
      </c>
      <c r="E363" s="39"/>
      <c r="F363" s="34">
        <f>F364</f>
        <v>947288</v>
      </c>
      <c r="G363" s="34">
        <f t="shared" si="67"/>
        <v>947288</v>
      </c>
      <c r="H363" s="34">
        <f t="shared" si="67"/>
        <v>947288</v>
      </c>
    </row>
    <row r="364" spans="1:8" ht="15.75">
      <c r="A364" s="9" t="s">
        <v>416</v>
      </c>
      <c r="B364" s="10" t="s">
        <v>90</v>
      </c>
      <c r="C364" s="9" t="s">
        <v>603</v>
      </c>
      <c r="D364" s="9" t="s">
        <v>171</v>
      </c>
      <c r="E364" s="39" t="s">
        <v>146</v>
      </c>
      <c r="F364" s="34">
        <f>F365</f>
        <v>947288</v>
      </c>
      <c r="G364" s="34">
        <f t="shared" si="67"/>
        <v>947288</v>
      </c>
      <c r="H364" s="34">
        <f t="shared" si="67"/>
        <v>947288</v>
      </c>
    </row>
    <row r="365" spans="1:8" ht="15.75">
      <c r="A365" s="9" t="s">
        <v>417</v>
      </c>
      <c r="B365" s="10" t="s">
        <v>34</v>
      </c>
      <c r="C365" s="9" t="s">
        <v>603</v>
      </c>
      <c r="D365" s="9" t="s">
        <v>171</v>
      </c>
      <c r="E365" s="39" t="s">
        <v>48</v>
      </c>
      <c r="F365" s="34">
        <f>'прил 4'!G67</f>
        <v>947288</v>
      </c>
      <c r="G365" s="34">
        <f>'прил 4'!H67</f>
        <v>947288</v>
      </c>
      <c r="H365" s="34">
        <f>'прил 4'!I67</f>
        <v>947288</v>
      </c>
    </row>
    <row r="366" spans="1:8" ht="31.5">
      <c r="A366" s="9" t="s">
        <v>418</v>
      </c>
      <c r="B366" s="10" t="s">
        <v>268</v>
      </c>
      <c r="C366" s="9" t="s">
        <v>603</v>
      </c>
      <c r="D366" s="9" t="s">
        <v>95</v>
      </c>
      <c r="E366" s="39"/>
      <c r="F366" s="34">
        <f>F367</f>
        <v>143000</v>
      </c>
      <c r="G366" s="34">
        <f aca="true" t="shared" si="68" ref="G366:H368">G367</f>
        <v>13000</v>
      </c>
      <c r="H366" s="34">
        <f t="shared" si="68"/>
        <v>13000</v>
      </c>
    </row>
    <row r="367" spans="1:8" ht="31.5">
      <c r="A367" s="9" t="s">
        <v>419</v>
      </c>
      <c r="B367" s="10" t="s">
        <v>96</v>
      </c>
      <c r="C367" s="9" t="s">
        <v>603</v>
      </c>
      <c r="D367" s="9" t="s">
        <v>97</v>
      </c>
      <c r="E367" s="39"/>
      <c r="F367" s="34">
        <f>F368</f>
        <v>143000</v>
      </c>
      <c r="G367" s="34">
        <f t="shared" si="68"/>
        <v>13000</v>
      </c>
      <c r="H367" s="34">
        <f t="shared" si="68"/>
        <v>13000</v>
      </c>
    </row>
    <row r="368" spans="1:8" ht="15.75">
      <c r="A368" s="9" t="s">
        <v>420</v>
      </c>
      <c r="B368" s="10" t="s">
        <v>90</v>
      </c>
      <c r="C368" s="9" t="s">
        <v>603</v>
      </c>
      <c r="D368" s="9" t="s">
        <v>97</v>
      </c>
      <c r="E368" s="39" t="s">
        <v>146</v>
      </c>
      <c r="F368" s="34">
        <f>F369</f>
        <v>143000</v>
      </c>
      <c r="G368" s="34">
        <f t="shared" si="68"/>
        <v>13000</v>
      </c>
      <c r="H368" s="34">
        <f t="shared" si="68"/>
        <v>13000</v>
      </c>
    </row>
    <row r="369" spans="1:8" ht="15.75">
      <c r="A369" s="9" t="s">
        <v>421</v>
      </c>
      <c r="B369" s="10" t="s">
        <v>34</v>
      </c>
      <c r="C369" s="9" t="s">
        <v>603</v>
      </c>
      <c r="D369" s="9" t="s">
        <v>97</v>
      </c>
      <c r="E369" s="39" t="s">
        <v>48</v>
      </c>
      <c r="F369" s="34">
        <f>'прил 4'!G69</f>
        <v>143000</v>
      </c>
      <c r="G369" s="34">
        <f>'прил 4'!H69</f>
        <v>13000</v>
      </c>
      <c r="H369" s="34">
        <f>'прил 4'!I69</f>
        <v>13000</v>
      </c>
    </row>
    <row r="370" spans="1:8" ht="63">
      <c r="A370" s="9" t="s">
        <v>422</v>
      </c>
      <c r="B370" s="10" t="str">
        <f>'прил 4'!B70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70" s="9" t="s">
        <v>604</v>
      </c>
      <c r="D370" s="9"/>
      <c r="E370" s="39"/>
      <c r="F370" s="34">
        <f>F371+F375</f>
        <v>108900</v>
      </c>
      <c r="G370" s="34">
        <f>G371+G375</f>
        <v>108900</v>
      </c>
      <c r="H370" s="34">
        <f>H371+H375</f>
        <v>108900</v>
      </c>
    </row>
    <row r="371" spans="1:8" ht="63">
      <c r="A371" s="9" t="s">
        <v>423</v>
      </c>
      <c r="B371" s="10" t="s">
        <v>91</v>
      </c>
      <c r="C371" s="9" t="s">
        <v>604</v>
      </c>
      <c r="D371" s="9" t="s">
        <v>92</v>
      </c>
      <c r="E371" s="39"/>
      <c r="F371" s="34">
        <f>F372</f>
        <v>90539</v>
      </c>
      <c r="G371" s="34">
        <f aca="true" t="shared" si="69" ref="G371:H373">G372</f>
        <v>90539</v>
      </c>
      <c r="H371" s="34">
        <f t="shared" si="69"/>
        <v>90539</v>
      </c>
    </row>
    <row r="372" spans="1:8" ht="15.75">
      <c r="A372" s="9" t="s">
        <v>424</v>
      </c>
      <c r="B372" s="10" t="s">
        <v>168</v>
      </c>
      <c r="C372" s="9" t="s">
        <v>604</v>
      </c>
      <c r="D372" s="9" t="s">
        <v>171</v>
      </c>
      <c r="E372" s="39"/>
      <c r="F372" s="34">
        <f>F373</f>
        <v>90539</v>
      </c>
      <c r="G372" s="34">
        <f t="shared" si="69"/>
        <v>90539</v>
      </c>
      <c r="H372" s="34">
        <f t="shared" si="69"/>
        <v>90539</v>
      </c>
    </row>
    <row r="373" spans="1:8" ht="15.75">
      <c r="A373" s="9" t="s">
        <v>534</v>
      </c>
      <c r="B373" s="10" t="s">
        <v>90</v>
      </c>
      <c r="C373" s="9" t="s">
        <v>604</v>
      </c>
      <c r="D373" s="9" t="s">
        <v>171</v>
      </c>
      <c r="E373" s="39" t="s">
        <v>146</v>
      </c>
      <c r="F373" s="34">
        <f>F374</f>
        <v>90539</v>
      </c>
      <c r="G373" s="34">
        <f t="shared" si="69"/>
        <v>90539</v>
      </c>
      <c r="H373" s="34">
        <f t="shared" si="69"/>
        <v>90539</v>
      </c>
    </row>
    <row r="374" spans="1:8" ht="15.75">
      <c r="A374" s="9" t="s">
        <v>535</v>
      </c>
      <c r="B374" s="10" t="s">
        <v>34</v>
      </c>
      <c r="C374" s="9" t="s">
        <v>604</v>
      </c>
      <c r="D374" s="9" t="s">
        <v>171</v>
      </c>
      <c r="E374" s="39" t="s">
        <v>48</v>
      </c>
      <c r="F374" s="34">
        <f>'прил 4'!G72</f>
        <v>90539</v>
      </c>
      <c r="G374" s="34">
        <f>'прил 4'!H72</f>
        <v>90539</v>
      </c>
      <c r="H374" s="34">
        <f>'прил 4'!I72</f>
        <v>90539</v>
      </c>
    </row>
    <row r="375" spans="1:8" ht="31.5">
      <c r="A375" s="9" t="s">
        <v>425</v>
      </c>
      <c r="B375" s="10" t="s">
        <v>268</v>
      </c>
      <c r="C375" s="9" t="s">
        <v>604</v>
      </c>
      <c r="D375" s="9" t="s">
        <v>95</v>
      </c>
      <c r="E375" s="39"/>
      <c r="F375" s="34">
        <f>F376</f>
        <v>18361</v>
      </c>
      <c r="G375" s="34">
        <f aca="true" t="shared" si="70" ref="G375:H377">G376</f>
        <v>18361</v>
      </c>
      <c r="H375" s="34">
        <f t="shared" si="70"/>
        <v>18361</v>
      </c>
    </row>
    <row r="376" spans="1:8" ht="31.5">
      <c r="A376" s="9" t="s">
        <v>426</v>
      </c>
      <c r="B376" s="10" t="s">
        <v>96</v>
      </c>
      <c r="C376" s="9" t="s">
        <v>604</v>
      </c>
      <c r="D376" s="9" t="s">
        <v>97</v>
      </c>
      <c r="E376" s="39"/>
      <c r="F376" s="34">
        <f>F377</f>
        <v>18361</v>
      </c>
      <c r="G376" s="34">
        <f t="shared" si="70"/>
        <v>18361</v>
      </c>
      <c r="H376" s="34">
        <f t="shared" si="70"/>
        <v>18361</v>
      </c>
    </row>
    <row r="377" spans="1:8" ht="15.75">
      <c r="A377" s="9" t="s">
        <v>427</v>
      </c>
      <c r="B377" s="10" t="s">
        <v>90</v>
      </c>
      <c r="C377" s="9" t="s">
        <v>604</v>
      </c>
      <c r="D377" s="9" t="s">
        <v>97</v>
      </c>
      <c r="E377" s="39" t="s">
        <v>146</v>
      </c>
      <c r="F377" s="34">
        <f>F378</f>
        <v>18361</v>
      </c>
      <c r="G377" s="34">
        <f t="shared" si="70"/>
        <v>18361</v>
      </c>
      <c r="H377" s="34">
        <f t="shared" si="70"/>
        <v>18361</v>
      </c>
    </row>
    <row r="378" spans="1:8" ht="15.75">
      <c r="A378" s="9" t="s">
        <v>874</v>
      </c>
      <c r="B378" s="10" t="s">
        <v>34</v>
      </c>
      <c r="C378" s="9" t="s">
        <v>604</v>
      </c>
      <c r="D378" s="9" t="s">
        <v>97</v>
      </c>
      <c r="E378" s="39" t="s">
        <v>48</v>
      </c>
      <c r="F378" s="34">
        <f>'прил 4'!G74</f>
        <v>18361</v>
      </c>
      <c r="G378" s="34">
        <f>'прил 4'!H74</f>
        <v>18361</v>
      </c>
      <c r="H378" s="34">
        <f>'прил 4'!I74</f>
        <v>18361</v>
      </c>
    </row>
    <row r="379" spans="1:8" ht="31.5">
      <c r="A379" s="9" t="s">
        <v>875</v>
      </c>
      <c r="B379" s="22" t="s">
        <v>786</v>
      </c>
      <c r="C379" s="43" t="s">
        <v>630</v>
      </c>
      <c r="D379" s="43"/>
      <c r="E379" s="43"/>
      <c r="F379" s="44">
        <f>F380</f>
        <v>9603072</v>
      </c>
      <c r="G379" s="44">
        <f>G380</f>
        <v>8066100</v>
      </c>
      <c r="H379" s="44">
        <f>H380</f>
        <v>7940800</v>
      </c>
    </row>
    <row r="380" spans="1:8" ht="31.5">
      <c r="A380" s="9" t="s">
        <v>876</v>
      </c>
      <c r="B380" s="37" t="s">
        <v>688</v>
      </c>
      <c r="C380" s="40" t="s">
        <v>631</v>
      </c>
      <c r="D380" s="40"/>
      <c r="E380" s="40"/>
      <c r="F380" s="41">
        <f>F381+F394+F399</f>
        <v>9603072</v>
      </c>
      <c r="G380" s="41">
        <f>G381+G394</f>
        <v>8066100</v>
      </c>
      <c r="H380" s="41">
        <f>H381+H394</f>
        <v>7940800</v>
      </c>
    </row>
    <row r="381" spans="1:8" ht="85.5" customHeight="1">
      <c r="A381" s="9" t="s">
        <v>428</v>
      </c>
      <c r="B381" s="10" t="str">
        <f>'прил 4'!B431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381" s="9" t="s">
        <v>794</v>
      </c>
      <c r="D381" s="40"/>
      <c r="E381" s="40"/>
      <c r="F381" s="34">
        <f>F382+F386+F390</f>
        <v>8118456</v>
      </c>
      <c r="G381" s="34">
        <f>G382+G386</f>
        <v>7200000</v>
      </c>
      <c r="H381" s="34">
        <f>H382+H386</f>
        <v>7092000</v>
      </c>
    </row>
    <row r="382" spans="1:8" ht="63">
      <c r="A382" s="9" t="s">
        <v>429</v>
      </c>
      <c r="B382" s="10" t="s">
        <v>91</v>
      </c>
      <c r="C382" s="9" t="s">
        <v>794</v>
      </c>
      <c r="D382" s="9" t="s">
        <v>92</v>
      </c>
      <c r="E382" s="40"/>
      <c r="F382" s="34">
        <f>F383</f>
        <v>7022743</v>
      </c>
      <c r="G382" s="34">
        <f aca="true" t="shared" si="71" ref="G382:H384">G383</f>
        <v>6228190</v>
      </c>
      <c r="H382" s="34">
        <f t="shared" si="71"/>
        <v>6134787</v>
      </c>
    </row>
    <row r="383" spans="1:8" ht="15.75">
      <c r="A383" s="9" t="s">
        <v>536</v>
      </c>
      <c r="B383" s="10" t="s">
        <v>168</v>
      </c>
      <c r="C383" s="9" t="s">
        <v>794</v>
      </c>
      <c r="D383" s="9" t="s">
        <v>171</v>
      </c>
      <c r="E383" s="40"/>
      <c r="F383" s="34">
        <f>F384</f>
        <v>7022743</v>
      </c>
      <c r="G383" s="34">
        <f t="shared" si="71"/>
        <v>6228190</v>
      </c>
      <c r="H383" s="34">
        <f t="shared" si="71"/>
        <v>6134787</v>
      </c>
    </row>
    <row r="384" spans="1:8" ht="15.75">
      <c r="A384" s="9" t="s">
        <v>537</v>
      </c>
      <c r="B384" s="10" t="s">
        <v>120</v>
      </c>
      <c r="C384" s="9" t="s">
        <v>794</v>
      </c>
      <c r="D384" s="9" t="s">
        <v>171</v>
      </c>
      <c r="E384" s="39" t="s">
        <v>42</v>
      </c>
      <c r="F384" s="34">
        <f>F385</f>
        <v>7022743</v>
      </c>
      <c r="G384" s="34">
        <f t="shared" si="71"/>
        <v>6228190</v>
      </c>
      <c r="H384" s="34">
        <f t="shared" si="71"/>
        <v>6134787</v>
      </c>
    </row>
    <row r="385" spans="1:8" ht="15.75">
      <c r="A385" s="9" t="s">
        <v>538</v>
      </c>
      <c r="B385" s="38" t="s">
        <v>69</v>
      </c>
      <c r="C385" s="9" t="s">
        <v>794</v>
      </c>
      <c r="D385" s="9" t="s">
        <v>171</v>
      </c>
      <c r="E385" s="39" t="s">
        <v>60</v>
      </c>
      <c r="F385" s="34">
        <f>'прил 4'!G433</f>
        <v>7022743</v>
      </c>
      <c r="G385" s="34">
        <f>'прил 4'!H433</f>
        <v>6228190</v>
      </c>
      <c r="H385" s="34">
        <f>'прил 4'!I433</f>
        <v>6134787</v>
      </c>
    </row>
    <row r="386" spans="1:8" ht="31.5">
      <c r="A386" s="9" t="s">
        <v>430</v>
      </c>
      <c r="B386" s="10" t="s">
        <v>268</v>
      </c>
      <c r="C386" s="9" t="s">
        <v>794</v>
      </c>
      <c r="D386" s="9" t="s">
        <v>95</v>
      </c>
      <c r="E386" s="39"/>
      <c r="F386" s="34">
        <f>F387</f>
        <v>1085713</v>
      </c>
      <c r="G386" s="34">
        <f aca="true" t="shared" si="72" ref="G386:H388">G387</f>
        <v>971810</v>
      </c>
      <c r="H386" s="34">
        <f t="shared" si="72"/>
        <v>957213</v>
      </c>
    </row>
    <row r="387" spans="1:8" ht="31.5">
      <c r="A387" s="9" t="s">
        <v>431</v>
      </c>
      <c r="B387" s="10" t="s">
        <v>96</v>
      </c>
      <c r="C387" s="9" t="s">
        <v>794</v>
      </c>
      <c r="D387" s="9" t="s">
        <v>97</v>
      </c>
      <c r="E387" s="39"/>
      <c r="F387" s="34">
        <f>F388</f>
        <v>1085713</v>
      </c>
      <c r="G387" s="34">
        <f t="shared" si="72"/>
        <v>971810</v>
      </c>
      <c r="H387" s="34">
        <f t="shared" si="72"/>
        <v>957213</v>
      </c>
    </row>
    <row r="388" spans="1:8" ht="15.75">
      <c r="A388" s="9" t="s">
        <v>432</v>
      </c>
      <c r="B388" s="10" t="s">
        <v>120</v>
      </c>
      <c r="C388" s="9" t="s">
        <v>794</v>
      </c>
      <c r="D388" s="9" t="s">
        <v>97</v>
      </c>
      <c r="E388" s="39" t="s">
        <v>42</v>
      </c>
      <c r="F388" s="34">
        <f>F389</f>
        <v>1085713</v>
      </c>
      <c r="G388" s="34">
        <f t="shared" si="72"/>
        <v>971810</v>
      </c>
      <c r="H388" s="34">
        <f t="shared" si="72"/>
        <v>957213</v>
      </c>
    </row>
    <row r="389" spans="1:8" ht="15.75">
      <c r="A389" s="9" t="s">
        <v>433</v>
      </c>
      <c r="B389" s="38" t="s">
        <v>69</v>
      </c>
      <c r="C389" s="9" t="s">
        <v>794</v>
      </c>
      <c r="D389" s="9" t="s">
        <v>97</v>
      </c>
      <c r="E389" s="39" t="s">
        <v>60</v>
      </c>
      <c r="F389" s="34">
        <f>'прил 4'!G435</f>
        <v>1085713</v>
      </c>
      <c r="G389" s="34">
        <f>'прил 4'!H435</f>
        <v>971810</v>
      </c>
      <c r="H389" s="34">
        <f>'прил 4'!I435</f>
        <v>957213</v>
      </c>
    </row>
    <row r="390" spans="1:8" ht="15.75">
      <c r="A390" s="9" t="s">
        <v>434</v>
      </c>
      <c r="B390" s="10" t="s">
        <v>100</v>
      </c>
      <c r="C390" s="9" t="s">
        <v>794</v>
      </c>
      <c r="D390" s="9" t="s">
        <v>101</v>
      </c>
      <c r="E390" s="39"/>
      <c r="F390" s="34">
        <f>F391</f>
        <v>10000</v>
      </c>
      <c r="G390" s="34">
        <f aca="true" t="shared" si="73" ref="G390:H392">G391</f>
        <v>0</v>
      </c>
      <c r="H390" s="34">
        <f t="shared" si="73"/>
        <v>0</v>
      </c>
    </row>
    <row r="391" spans="1:8" ht="15.75">
      <c r="A391" s="9" t="s">
        <v>435</v>
      </c>
      <c r="B391" s="10" t="s">
        <v>708</v>
      </c>
      <c r="C391" s="9" t="s">
        <v>794</v>
      </c>
      <c r="D391" s="9" t="s">
        <v>707</v>
      </c>
      <c r="E391" s="39"/>
      <c r="F391" s="34">
        <f>F392</f>
        <v>10000</v>
      </c>
      <c r="G391" s="34">
        <f t="shared" si="73"/>
        <v>0</v>
      </c>
      <c r="H391" s="34">
        <f t="shared" si="73"/>
        <v>0</v>
      </c>
    </row>
    <row r="392" spans="1:8" ht="15.75">
      <c r="A392" s="9" t="s">
        <v>436</v>
      </c>
      <c r="B392" s="10" t="s">
        <v>120</v>
      </c>
      <c r="C392" s="9" t="s">
        <v>794</v>
      </c>
      <c r="D392" s="9" t="s">
        <v>707</v>
      </c>
      <c r="E392" s="39" t="s">
        <v>42</v>
      </c>
      <c r="F392" s="34">
        <f>F393</f>
        <v>10000</v>
      </c>
      <c r="G392" s="34">
        <f t="shared" si="73"/>
        <v>0</v>
      </c>
      <c r="H392" s="34">
        <f t="shared" si="73"/>
        <v>0</v>
      </c>
    </row>
    <row r="393" spans="1:8" ht="15.75">
      <c r="A393" s="9" t="s">
        <v>437</v>
      </c>
      <c r="B393" s="38" t="s">
        <v>69</v>
      </c>
      <c r="C393" s="9" t="s">
        <v>794</v>
      </c>
      <c r="D393" s="9" t="s">
        <v>707</v>
      </c>
      <c r="E393" s="39" t="s">
        <v>60</v>
      </c>
      <c r="F393" s="34">
        <f>'прил 4'!G437</f>
        <v>10000</v>
      </c>
      <c r="G393" s="34">
        <f>'прил 4'!H437</f>
        <v>0</v>
      </c>
      <c r="H393" s="34">
        <f>'прил 4'!I437</f>
        <v>0</v>
      </c>
    </row>
    <row r="394" spans="1:8" ht="72" customHeight="1">
      <c r="A394" s="9" t="s">
        <v>438</v>
      </c>
      <c r="B394" s="10" t="str">
        <f>'прил 4'!B364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394" s="9" t="s">
        <v>632</v>
      </c>
      <c r="D394" s="9"/>
      <c r="E394" s="39"/>
      <c r="F394" s="34">
        <f>F395</f>
        <v>984316</v>
      </c>
      <c r="G394" s="34">
        <f aca="true" t="shared" si="74" ref="G394:H397">G395</f>
        <v>866100</v>
      </c>
      <c r="H394" s="34">
        <f t="shared" si="74"/>
        <v>848800</v>
      </c>
    </row>
    <row r="395" spans="1:8" ht="31.5">
      <c r="A395" s="9" t="s">
        <v>439</v>
      </c>
      <c r="B395" s="10" t="s">
        <v>166</v>
      </c>
      <c r="C395" s="9" t="s">
        <v>632</v>
      </c>
      <c r="D395" s="9" t="s">
        <v>167</v>
      </c>
      <c r="E395" s="39"/>
      <c r="F395" s="34">
        <f>F396</f>
        <v>984316</v>
      </c>
      <c r="G395" s="34">
        <f t="shared" si="74"/>
        <v>866100</v>
      </c>
      <c r="H395" s="34">
        <f t="shared" si="74"/>
        <v>848800</v>
      </c>
    </row>
    <row r="396" spans="1:8" ht="15.75">
      <c r="A396" s="9" t="s">
        <v>440</v>
      </c>
      <c r="B396" s="10" t="s">
        <v>117</v>
      </c>
      <c r="C396" s="9" t="s">
        <v>632</v>
      </c>
      <c r="D396" s="9" t="s">
        <v>118</v>
      </c>
      <c r="E396" s="39"/>
      <c r="F396" s="34">
        <f>F397</f>
        <v>984316</v>
      </c>
      <c r="G396" s="34">
        <f t="shared" si="74"/>
        <v>866100</v>
      </c>
      <c r="H396" s="34">
        <f t="shared" si="74"/>
        <v>848800</v>
      </c>
    </row>
    <row r="397" spans="1:8" ht="15.75">
      <c r="A397" s="9" t="s">
        <v>441</v>
      </c>
      <c r="B397" s="10" t="s">
        <v>120</v>
      </c>
      <c r="C397" s="9" t="s">
        <v>632</v>
      </c>
      <c r="D397" s="9" t="s">
        <v>118</v>
      </c>
      <c r="E397" s="39" t="s">
        <v>42</v>
      </c>
      <c r="F397" s="34">
        <f>F398</f>
        <v>984316</v>
      </c>
      <c r="G397" s="34">
        <f t="shared" si="74"/>
        <v>866100</v>
      </c>
      <c r="H397" s="34">
        <f t="shared" si="74"/>
        <v>848800</v>
      </c>
    </row>
    <row r="398" spans="1:8" ht="15.75">
      <c r="A398" s="9" t="s">
        <v>442</v>
      </c>
      <c r="B398" s="38" t="s">
        <v>69</v>
      </c>
      <c r="C398" s="9" t="s">
        <v>632</v>
      </c>
      <c r="D398" s="9" t="s">
        <v>118</v>
      </c>
      <c r="E398" s="39" t="s">
        <v>60</v>
      </c>
      <c r="F398" s="34">
        <f>'прил 4'!G366</f>
        <v>984316</v>
      </c>
      <c r="G398" s="34">
        <f>'прил 4'!H366</f>
        <v>866100</v>
      </c>
      <c r="H398" s="34">
        <f>'прил 4'!I366</f>
        <v>848800</v>
      </c>
    </row>
    <row r="399" spans="1:8" ht="63">
      <c r="A399" s="9" t="s">
        <v>539</v>
      </c>
      <c r="B399" s="10" t="s">
        <v>997</v>
      </c>
      <c r="C399" s="9" t="s">
        <v>980</v>
      </c>
      <c r="D399" s="9"/>
      <c r="E399" s="39"/>
      <c r="F399" s="34">
        <f>F400</f>
        <v>500300</v>
      </c>
      <c r="G399" s="34">
        <f aca="true" t="shared" si="75" ref="G399:H402">G400</f>
        <v>0</v>
      </c>
      <c r="H399" s="34">
        <f t="shared" si="75"/>
        <v>0</v>
      </c>
    </row>
    <row r="400" spans="1:8" ht="31.5">
      <c r="A400" s="9" t="s">
        <v>540</v>
      </c>
      <c r="B400" s="10" t="s">
        <v>268</v>
      </c>
      <c r="C400" s="9" t="s">
        <v>980</v>
      </c>
      <c r="D400" s="9" t="s">
        <v>95</v>
      </c>
      <c r="E400" s="39"/>
      <c r="F400" s="34">
        <f>F401</f>
        <v>500300</v>
      </c>
      <c r="G400" s="34">
        <f t="shared" si="75"/>
        <v>0</v>
      </c>
      <c r="H400" s="34">
        <f t="shared" si="75"/>
        <v>0</v>
      </c>
    </row>
    <row r="401" spans="1:8" ht="31.5">
      <c r="A401" s="9" t="s">
        <v>541</v>
      </c>
      <c r="B401" s="10" t="s">
        <v>96</v>
      </c>
      <c r="C401" s="9" t="s">
        <v>980</v>
      </c>
      <c r="D401" s="9" t="s">
        <v>97</v>
      </c>
      <c r="E401" s="39"/>
      <c r="F401" s="34">
        <f>F402</f>
        <v>500300</v>
      </c>
      <c r="G401" s="34">
        <f t="shared" si="75"/>
        <v>0</v>
      </c>
      <c r="H401" s="34">
        <f t="shared" si="75"/>
        <v>0</v>
      </c>
    </row>
    <row r="402" spans="1:8" ht="15.75">
      <c r="A402" s="9" t="s">
        <v>443</v>
      </c>
      <c r="B402" s="10" t="s">
        <v>120</v>
      </c>
      <c r="C402" s="9" t="s">
        <v>980</v>
      </c>
      <c r="D402" s="9" t="s">
        <v>97</v>
      </c>
      <c r="E402" s="39" t="s">
        <v>42</v>
      </c>
      <c r="F402" s="34">
        <f>F403</f>
        <v>500300</v>
      </c>
      <c r="G402" s="34">
        <f t="shared" si="75"/>
        <v>0</v>
      </c>
      <c r="H402" s="34">
        <f t="shared" si="75"/>
        <v>0</v>
      </c>
    </row>
    <row r="403" spans="1:8" ht="15.75">
      <c r="A403" s="9" t="s">
        <v>444</v>
      </c>
      <c r="B403" s="38" t="s">
        <v>69</v>
      </c>
      <c r="C403" s="9" t="s">
        <v>980</v>
      </c>
      <c r="D403" s="9" t="s">
        <v>97</v>
      </c>
      <c r="E403" s="39" t="s">
        <v>60</v>
      </c>
      <c r="F403" s="34">
        <f>'прил 4'!G440</f>
        <v>500300</v>
      </c>
      <c r="G403" s="34">
        <f>'прил 4'!H440</f>
        <v>0</v>
      </c>
      <c r="H403" s="34">
        <f>'прил 4'!I440</f>
        <v>0</v>
      </c>
    </row>
    <row r="404" spans="1:8" ht="47.25">
      <c r="A404" s="9" t="s">
        <v>445</v>
      </c>
      <c r="B404" s="22" t="s">
        <v>917</v>
      </c>
      <c r="C404" s="43" t="s">
        <v>633</v>
      </c>
      <c r="D404" s="43"/>
      <c r="E404" s="43"/>
      <c r="F404" s="44">
        <f aca="true" t="shared" si="76" ref="F404:H405">F405</f>
        <v>2123910</v>
      </c>
      <c r="G404" s="44">
        <f t="shared" si="76"/>
        <v>2123910</v>
      </c>
      <c r="H404" s="44">
        <f t="shared" si="76"/>
        <v>2123910</v>
      </c>
    </row>
    <row r="405" spans="1:8" ht="15.75">
      <c r="A405" s="9" t="s">
        <v>446</v>
      </c>
      <c r="B405" s="37" t="s">
        <v>693</v>
      </c>
      <c r="C405" s="40" t="s">
        <v>791</v>
      </c>
      <c r="D405" s="40"/>
      <c r="E405" s="40"/>
      <c r="F405" s="41">
        <f t="shared" si="76"/>
        <v>2123910</v>
      </c>
      <c r="G405" s="41">
        <f t="shared" si="76"/>
        <v>2123910</v>
      </c>
      <c r="H405" s="41">
        <f t="shared" si="76"/>
        <v>2123910</v>
      </c>
    </row>
    <row r="406" spans="1:8" ht="81.75" customHeight="1">
      <c r="A406" s="9" t="s">
        <v>447</v>
      </c>
      <c r="B406" s="10" t="s">
        <v>793</v>
      </c>
      <c r="C406" s="9" t="s">
        <v>792</v>
      </c>
      <c r="D406" s="39"/>
      <c r="E406" s="39"/>
      <c r="F406" s="34">
        <f>F407</f>
        <v>2123910</v>
      </c>
      <c r="G406" s="34">
        <f aca="true" t="shared" si="77" ref="G406:H409">G407</f>
        <v>2123910</v>
      </c>
      <c r="H406" s="34">
        <f t="shared" si="77"/>
        <v>2123910</v>
      </c>
    </row>
    <row r="407" spans="1:8" ht="15.75">
      <c r="A407" s="9" t="s">
        <v>448</v>
      </c>
      <c r="B407" s="10" t="s">
        <v>98</v>
      </c>
      <c r="C407" s="9" t="s">
        <v>792</v>
      </c>
      <c r="D407" s="39" t="s">
        <v>99</v>
      </c>
      <c r="E407" s="39"/>
      <c r="F407" s="34">
        <f>F408</f>
        <v>2123910</v>
      </c>
      <c r="G407" s="34">
        <f t="shared" si="77"/>
        <v>2123910</v>
      </c>
      <c r="H407" s="34">
        <f t="shared" si="77"/>
        <v>2123910</v>
      </c>
    </row>
    <row r="408" spans="1:8" ht="31.5">
      <c r="A408" s="9" t="s">
        <v>449</v>
      </c>
      <c r="B408" s="10" t="s">
        <v>578</v>
      </c>
      <c r="C408" s="9" t="s">
        <v>792</v>
      </c>
      <c r="D408" s="39" t="s">
        <v>388</v>
      </c>
      <c r="E408" s="39"/>
      <c r="F408" s="34">
        <f>F409</f>
        <v>2123910</v>
      </c>
      <c r="G408" s="34">
        <f t="shared" si="77"/>
        <v>2123910</v>
      </c>
      <c r="H408" s="34">
        <f t="shared" si="77"/>
        <v>2123910</v>
      </c>
    </row>
    <row r="409" spans="1:8" ht="15.75">
      <c r="A409" s="9" t="s">
        <v>450</v>
      </c>
      <c r="B409" s="38" t="s">
        <v>170</v>
      </c>
      <c r="C409" s="9" t="s">
        <v>792</v>
      </c>
      <c r="D409" s="39" t="s">
        <v>388</v>
      </c>
      <c r="E409" s="39" t="s">
        <v>126</v>
      </c>
      <c r="F409" s="34">
        <f>F410</f>
        <v>2123910</v>
      </c>
      <c r="G409" s="34">
        <f t="shared" si="77"/>
        <v>2123910</v>
      </c>
      <c r="H409" s="34">
        <f t="shared" si="77"/>
        <v>2123910</v>
      </c>
    </row>
    <row r="410" spans="1:8" ht="15.75">
      <c r="A410" s="9" t="s">
        <v>451</v>
      </c>
      <c r="B410" s="38" t="s">
        <v>127</v>
      </c>
      <c r="C410" s="9" t="s">
        <v>792</v>
      </c>
      <c r="D410" s="39" t="s">
        <v>388</v>
      </c>
      <c r="E410" s="39" t="s">
        <v>128</v>
      </c>
      <c r="F410" s="34">
        <f>'прил 4'!G206</f>
        <v>2123910</v>
      </c>
      <c r="G410" s="34">
        <f>'прил 4'!H206</f>
        <v>2123910</v>
      </c>
      <c r="H410" s="34">
        <f>'прил 4'!I206</f>
        <v>2123910</v>
      </c>
    </row>
    <row r="411" spans="1:8" ht="31.5">
      <c r="A411" s="9" t="s">
        <v>452</v>
      </c>
      <c r="B411" s="22" t="s">
        <v>835</v>
      </c>
      <c r="C411" s="43" t="s">
        <v>635</v>
      </c>
      <c r="D411" s="43"/>
      <c r="E411" s="43"/>
      <c r="F411" s="44">
        <f>F412+F428</f>
        <v>117656134</v>
      </c>
      <c r="G411" s="44">
        <f>G412+G428</f>
        <v>103192272</v>
      </c>
      <c r="H411" s="44">
        <f>H412+H428</f>
        <v>101565272</v>
      </c>
    </row>
    <row r="412" spans="1:8" ht="63">
      <c r="A412" s="9" t="s">
        <v>453</v>
      </c>
      <c r="B412" s="37" t="s">
        <v>546</v>
      </c>
      <c r="C412" s="40" t="s">
        <v>636</v>
      </c>
      <c r="D412" s="40"/>
      <c r="E412" s="40"/>
      <c r="F412" s="41">
        <f>F413+F422+F427</f>
        <v>102185219</v>
      </c>
      <c r="G412" s="41">
        <f>G413+G422+G427</f>
        <v>89291100</v>
      </c>
      <c r="H412" s="41">
        <f>H413+H422+H427</f>
        <v>87877100</v>
      </c>
    </row>
    <row r="413" spans="1:8" ht="99.75" customHeight="1">
      <c r="A413" s="9" t="s">
        <v>454</v>
      </c>
      <c r="B413" s="10" t="str">
        <f>'прил 4'!B527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13" s="9" t="s">
        <v>637</v>
      </c>
      <c r="D413" s="9"/>
      <c r="E413" s="39"/>
      <c r="F413" s="34">
        <f>F414</f>
        <v>14385900</v>
      </c>
      <c r="G413" s="34">
        <f aca="true" t="shared" si="78" ref="G413:H416">G414</f>
        <v>14385900</v>
      </c>
      <c r="H413" s="34">
        <f t="shared" si="78"/>
        <v>14385900</v>
      </c>
    </row>
    <row r="414" spans="1:8" ht="15.75">
      <c r="A414" s="9" t="s">
        <v>455</v>
      </c>
      <c r="B414" s="10" t="s">
        <v>550</v>
      </c>
      <c r="C414" s="9" t="s">
        <v>637</v>
      </c>
      <c r="D414" s="9" t="s">
        <v>552</v>
      </c>
      <c r="E414" s="39"/>
      <c r="F414" s="34">
        <f>F415</f>
        <v>14385900</v>
      </c>
      <c r="G414" s="34">
        <f t="shared" si="78"/>
        <v>14385900</v>
      </c>
      <c r="H414" s="34">
        <f t="shared" si="78"/>
        <v>14385900</v>
      </c>
    </row>
    <row r="415" spans="1:8" ht="15.75">
      <c r="A415" s="9" t="s">
        <v>8</v>
      </c>
      <c r="B415" s="10" t="s">
        <v>551</v>
      </c>
      <c r="C415" s="9" t="s">
        <v>637</v>
      </c>
      <c r="D415" s="9" t="s">
        <v>553</v>
      </c>
      <c r="E415" s="39"/>
      <c r="F415" s="34">
        <f>F416</f>
        <v>14385900</v>
      </c>
      <c r="G415" s="34">
        <f t="shared" si="78"/>
        <v>14385900</v>
      </c>
      <c r="H415" s="34">
        <f t="shared" si="78"/>
        <v>14385900</v>
      </c>
    </row>
    <row r="416" spans="1:8" ht="47.25">
      <c r="A416" s="9" t="s">
        <v>456</v>
      </c>
      <c r="B416" s="25" t="s">
        <v>267</v>
      </c>
      <c r="C416" s="9" t="s">
        <v>637</v>
      </c>
      <c r="D416" s="9" t="s">
        <v>553</v>
      </c>
      <c r="E416" s="39" t="s">
        <v>52</v>
      </c>
      <c r="F416" s="34">
        <f>F417</f>
        <v>14385900</v>
      </c>
      <c r="G416" s="34">
        <f t="shared" si="78"/>
        <v>14385900</v>
      </c>
      <c r="H416" s="34">
        <f t="shared" si="78"/>
        <v>14385900</v>
      </c>
    </row>
    <row r="417" spans="1:8" ht="31.5">
      <c r="A417" s="9" t="s">
        <v>457</v>
      </c>
      <c r="B417" s="25" t="s">
        <v>53</v>
      </c>
      <c r="C417" s="9" t="s">
        <v>637</v>
      </c>
      <c r="D417" s="9" t="s">
        <v>553</v>
      </c>
      <c r="E417" s="39" t="s">
        <v>54</v>
      </c>
      <c r="F417" s="34">
        <f>'прил 4'!G529</f>
        <v>14385900</v>
      </c>
      <c r="G417" s="34">
        <f>'прил 4'!H529</f>
        <v>14385900</v>
      </c>
      <c r="H417" s="34">
        <f>'прил 4'!I529</f>
        <v>14385900</v>
      </c>
    </row>
    <row r="418" spans="1:8" ht="113.25" customHeight="1">
      <c r="A418" s="9" t="s">
        <v>458</v>
      </c>
      <c r="B418" s="10" t="str">
        <f>'прил 4'!B530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18" s="9" t="s">
        <v>638</v>
      </c>
      <c r="D418" s="9"/>
      <c r="E418" s="39"/>
      <c r="F418" s="34">
        <f>F419</f>
        <v>29975100</v>
      </c>
      <c r="G418" s="34">
        <f aca="true" t="shared" si="79" ref="G418:H421">G419</f>
        <v>23980100</v>
      </c>
      <c r="H418" s="34">
        <f t="shared" si="79"/>
        <v>23980100</v>
      </c>
    </row>
    <row r="419" spans="1:8" ht="15.75">
      <c r="A419" s="9" t="s">
        <v>459</v>
      </c>
      <c r="B419" s="10" t="s">
        <v>550</v>
      </c>
      <c r="C419" s="9" t="s">
        <v>638</v>
      </c>
      <c r="D419" s="9" t="s">
        <v>552</v>
      </c>
      <c r="E419" s="39"/>
      <c r="F419" s="34">
        <f>F420</f>
        <v>29975100</v>
      </c>
      <c r="G419" s="34">
        <f t="shared" si="79"/>
        <v>23980100</v>
      </c>
      <c r="H419" s="34">
        <f t="shared" si="79"/>
        <v>23980100</v>
      </c>
    </row>
    <row r="420" spans="1:8" ht="15.75">
      <c r="A420" s="9" t="s">
        <v>460</v>
      </c>
      <c r="B420" s="10" t="s">
        <v>551</v>
      </c>
      <c r="C420" s="9" t="s">
        <v>638</v>
      </c>
      <c r="D420" s="9" t="s">
        <v>553</v>
      </c>
      <c r="E420" s="39"/>
      <c r="F420" s="34">
        <f>F421</f>
        <v>29975100</v>
      </c>
      <c r="G420" s="34">
        <f t="shared" si="79"/>
        <v>23980100</v>
      </c>
      <c r="H420" s="34">
        <f t="shared" si="79"/>
        <v>23980100</v>
      </c>
    </row>
    <row r="421" spans="1:8" ht="47.25">
      <c r="A421" s="9" t="s">
        <v>461</v>
      </c>
      <c r="B421" s="25" t="s">
        <v>267</v>
      </c>
      <c r="C421" s="9" t="s">
        <v>638</v>
      </c>
      <c r="D421" s="9" t="s">
        <v>553</v>
      </c>
      <c r="E421" s="39" t="s">
        <v>52</v>
      </c>
      <c r="F421" s="34">
        <f>F422</f>
        <v>29975100</v>
      </c>
      <c r="G421" s="34">
        <f t="shared" si="79"/>
        <v>23980100</v>
      </c>
      <c r="H421" s="34">
        <f t="shared" si="79"/>
        <v>23980100</v>
      </c>
    </row>
    <row r="422" spans="1:8" ht="31.5">
      <c r="A422" s="9" t="s">
        <v>462</v>
      </c>
      <c r="B422" s="25" t="s">
        <v>53</v>
      </c>
      <c r="C422" s="9" t="s">
        <v>638</v>
      </c>
      <c r="D422" s="9" t="s">
        <v>553</v>
      </c>
      <c r="E422" s="39" t="s">
        <v>54</v>
      </c>
      <c r="F422" s="34">
        <f>'прил 4'!G532</f>
        <v>29975100</v>
      </c>
      <c r="G422" s="34">
        <f>'прил 4'!H532</f>
        <v>23980100</v>
      </c>
      <c r="H422" s="34">
        <f>'прил 4'!I532</f>
        <v>23980100</v>
      </c>
    </row>
    <row r="423" spans="1:8" ht="94.5">
      <c r="A423" s="9" t="s">
        <v>463</v>
      </c>
      <c r="B423" s="10" t="str">
        <f>'прил 4'!B536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23" s="9" t="s">
        <v>639</v>
      </c>
      <c r="D423" s="9"/>
      <c r="E423" s="39"/>
      <c r="F423" s="34">
        <f>F424</f>
        <v>57824219</v>
      </c>
      <c r="G423" s="34">
        <f aca="true" t="shared" si="80" ref="G423:H426">G424</f>
        <v>50925100</v>
      </c>
      <c r="H423" s="34">
        <f t="shared" si="80"/>
        <v>49511100</v>
      </c>
    </row>
    <row r="424" spans="1:8" ht="15.75">
      <c r="A424" s="9" t="s">
        <v>464</v>
      </c>
      <c r="B424" s="10" t="s">
        <v>550</v>
      </c>
      <c r="C424" s="9" t="s">
        <v>639</v>
      </c>
      <c r="D424" s="9" t="s">
        <v>552</v>
      </c>
      <c r="E424" s="39"/>
      <c r="F424" s="34">
        <f>F425</f>
        <v>57824219</v>
      </c>
      <c r="G424" s="34">
        <f t="shared" si="80"/>
        <v>50925100</v>
      </c>
      <c r="H424" s="34">
        <f t="shared" si="80"/>
        <v>49511100</v>
      </c>
    </row>
    <row r="425" spans="1:8" ht="15.75">
      <c r="A425" s="9" t="s">
        <v>465</v>
      </c>
      <c r="B425" s="10" t="s">
        <v>282</v>
      </c>
      <c r="C425" s="9" t="s">
        <v>639</v>
      </c>
      <c r="D425" s="9" t="s">
        <v>555</v>
      </c>
      <c r="E425" s="39"/>
      <c r="F425" s="34">
        <f>F426</f>
        <v>57824219</v>
      </c>
      <c r="G425" s="34">
        <f t="shared" si="80"/>
        <v>50925100</v>
      </c>
      <c r="H425" s="34">
        <f t="shared" si="80"/>
        <v>49511100</v>
      </c>
    </row>
    <row r="426" spans="1:8" ht="47.25">
      <c r="A426" s="9" t="s">
        <v>466</v>
      </c>
      <c r="B426" s="25" t="s">
        <v>267</v>
      </c>
      <c r="C426" s="9" t="s">
        <v>639</v>
      </c>
      <c r="D426" s="9" t="s">
        <v>555</v>
      </c>
      <c r="E426" s="39" t="s">
        <v>52</v>
      </c>
      <c r="F426" s="34">
        <f>F427</f>
        <v>57824219</v>
      </c>
      <c r="G426" s="34">
        <f t="shared" si="80"/>
        <v>50925100</v>
      </c>
      <c r="H426" s="34">
        <f t="shared" si="80"/>
        <v>49511100</v>
      </c>
    </row>
    <row r="427" spans="1:8" ht="15.75">
      <c r="A427" s="9" t="s">
        <v>467</v>
      </c>
      <c r="B427" s="31" t="s">
        <v>174</v>
      </c>
      <c r="C427" s="9" t="s">
        <v>639</v>
      </c>
      <c r="D427" s="9" t="s">
        <v>555</v>
      </c>
      <c r="E427" s="39" t="s">
        <v>173</v>
      </c>
      <c r="F427" s="34">
        <f>'прил 4'!G538</f>
        <v>57824219</v>
      </c>
      <c r="G427" s="34">
        <f>'прил 4'!H538</f>
        <v>50925100</v>
      </c>
      <c r="H427" s="34">
        <f>'прил 4'!I538</f>
        <v>49511100</v>
      </c>
    </row>
    <row r="428" spans="1:8" ht="31.5">
      <c r="A428" s="9" t="s">
        <v>468</v>
      </c>
      <c r="B428" s="37" t="s">
        <v>565</v>
      </c>
      <c r="C428" s="36" t="s">
        <v>562</v>
      </c>
      <c r="D428" s="36"/>
      <c r="E428" s="40"/>
      <c r="F428" s="41">
        <f>F429</f>
        <v>15470915</v>
      </c>
      <c r="G428" s="41">
        <f>G429</f>
        <v>13901172</v>
      </c>
      <c r="H428" s="41">
        <f>H429</f>
        <v>13688172</v>
      </c>
    </row>
    <row r="429" spans="1:8" ht="78.75">
      <c r="A429" s="9" t="s">
        <v>469</v>
      </c>
      <c r="B429" s="10" t="s">
        <v>787</v>
      </c>
      <c r="C429" s="9" t="s">
        <v>563</v>
      </c>
      <c r="D429" s="9" t="s">
        <v>89</v>
      </c>
      <c r="E429" s="39"/>
      <c r="F429" s="34">
        <f>F430+F434</f>
        <v>15470915</v>
      </c>
      <c r="G429" s="34">
        <f>G430+G434</f>
        <v>13901172</v>
      </c>
      <c r="H429" s="34">
        <f>H430+H434</f>
        <v>13688172</v>
      </c>
    </row>
    <row r="430" spans="1:8" ht="63">
      <c r="A430" s="9" t="s">
        <v>470</v>
      </c>
      <c r="B430" s="10" t="s">
        <v>91</v>
      </c>
      <c r="C430" s="9" t="s">
        <v>563</v>
      </c>
      <c r="D430" s="9" t="s">
        <v>92</v>
      </c>
      <c r="E430" s="39"/>
      <c r="F430" s="34">
        <f>F431</f>
        <v>13994772</v>
      </c>
      <c r="G430" s="34">
        <f aca="true" t="shared" si="81" ref="G430:H432">G431</f>
        <v>13901172</v>
      </c>
      <c r="H430" s="34">
        <f t="shared" si="81"/>
        <v>13688172</v>
      </c>
    </row>
    <row r="431" spans="1:8" ht="31.5">
      <c r="A431" s="9" t="s">
        <v>471</v>
      </c>
      <c r="B431" s="10" t="s">
        <v>93</v>
      </c>
      <c r="C431" s="9" t="s">
        <v>563</v>
      </c>
      <c r="D431" s="9" t="s">
        <v>94</v>
      </c>
      <c r="E431" s="39"/>
      <c r="F431" s="34">
        <f>F432</f>
        <v>13994772</v>
      </c>
      <c r="G431" s="34">
        <f t="shared" si="81"/>
        <v>13901172</v>
      </c>
      <c r="H431" s="34">
        <f t="shared" si="81"/>
        <v>13688172</v>
      </c>
    </row>
    <row r="432" spans="1:8" ht="15.75">
      <c r="A432" s="9" t="s">
        <v>472</v>
      </c>
      <c r="B432" s="38" t="s">
        <v>90</v>
      </c>
      <c r="C432" s="9" t="s">
        <v>563</v>
      </c>
      <c r="D432" s="9" t="s">
        <v>94</v>
      </c>
      <c r="E432" s="39" t="s">
        <v>146</v>
      </c>
      <c r="F432" s="16">
        <f>F433</f>
        <v>13994772</v>
      </c>
      <c r="G432" s="16">
        <f t="shared" si="81"/>
        <v>13901172</v>
      </c>
      <c r="H432" s="16">
        <f t="shared" si="81"/>
        <v>13688172</v>
      </c>
    </row>
    <row r="433" spans="1:8" ht="31.5">
      <c r="A433" s="9" t="s">
        <v>473</v>
      </c>
      <c r="B433" s="25" t="s">
        <v>482</v>
      </c>
      <c r="C433" s="9" t="s">
        <v>563</v>
      </c>
      <c r="D433" s="9" t="s">
        <v>94</v>
      </c>
      <c r="E433" s="39" t="s">
        <v>154</v>
      </c>
      <c r="F433" s="16">
        <f>'прил 4'!G474</f>
        <v>13994772</v>
      </c>
      <c r="G433" s="16">
        <f>'прил 4'!H474</f>
        <v>13901172</v>
      </c>
      <c r="H433" s="16">
        <f>'прил 4'!I474</f>
        <v>13688172</v>
      </c>
    </row>
    <row r="434" spans="1:8" ht="31.5">
      <c r="A434" s="9" t="s">
        <v>474</v>
      </c>
      <c r="B434" s="10" t="s">
        <v>268</v>
      </c>
      <c r="C434" s="9" t="s">
        <v>563</v>
      </c>
      <c r="D434" s="9" t="s">
        <v>95</v>
      </c>
      <c r="E434" s="39"/>
      <c r="F434" s="34">
        <f>F435</f>
        <v>1476143</v>
      </c>
      <c r="G434" s="34">
        <f aca="true" t="shared" si="82" ref="G434:H436">G435</f>
        <v>0</v>
      </c>
      <c r="H434" s="34">
        <f t="shared" si="82"/>
        <v>0</v>
      </c>
    </row>
    <row r="435" spans="1:8" ht="31.5">
      <c r="A435" s="9" t="s">
        <v>475</v>
      </c>
      <c r="B435" s="10" t="s">
        <v>96</v>
      </c>
      <c r="C435" s="9" t="s">
        <v>563</v>
      </c>
      <c r="D435" s="9" t="s">
        <v>97</v>
      </c>
      <c r="E435" s="39"/>
      <c r="F435" s="34">
        <f>F436</f>
        <v>1476143</v>
      </c>
      <c r="G435" s="34">
        <f t="shared" si="82"/>
        <v>0</v>
      </c>
      <c r="H435" s="34">
        <f t="shared" si="82"/>
        <v>0</v>
      </c>
    </row>
    <row r="436" spans="1:8" ht="15.75">
      <c r="A436" s="9" t="s">
        <v>476</v>
      </c>
      <c r="B436" s="38" t="s">
        <v>90</v>
      </c>
      <c r="C436" s="9" t="s">
        <v>563</v>
      </c>
      <c r="D436" s="9" t="s">
        <v>97</v>
      </c>
      <c r="E436" s="39" t="s">
        <v>146</v>
      </c>
      <c r="F436" s="34">
        <f>F437</f>
        <v>1476143</v>
      </c>
      <c r="G436" s="34">
        <f t="shared" si="82"/>
        <v>0</v>
      </c>
      <c r="H436" s="34">
        <f t="shared" si="82"/>
        <v>0</v>
      </c>
    </row>
    <row r="437" spans="1:8" ht="31.5">
      <c r="A437" s="9" t="s">
        <v>568</v>
      </c>
      <c r="B437" s="25" t="s">
        <v>482</v>
      </c>
      <c r="C437" s="9" t="s">
        <v>563</v>
      </c>
      <c r="D437" s="9" t="s">
        <v>97</v>
      </c>
      <c r="E437" s="39" t="s">
        <v>154</v>
      </c>
      <c r="F437" s="34">
        <f>'прил 4'!G476</f>
        <v>1476143</v>
      </c>
      <c r="G437" s="34">
        <f>'прил 4'!H476</f>
        <v>0</v>
      </c>
      <c r="H437" s="34">
        <f>'прил 4'!I476</f>
        <v>0</v>
      </c>
    </row>
    <row r="438" spans="1:8" ht="47.25">
      <c r="A438" s="9" t="s">
        <v>569</v>
      </c>
      <c r="B438" s="18" t="s">
        <v>817</v>
      </c>
      <c r="C438" s="43" t="s">
        <v>598</v>
      </c>
      <c r="D438" s="43"/>
      <c r="E438" s="43"/>
      <c r="F438" s="44">
        <f>F439+F458</f>
        <v>8215119</v>
      </c>
      <c r="G438" s="44">
        <f>G439+G458</f>
        <v>6728319</v>
      </c>
      <c r="H438" s="44">
        <f>H439+H458</f>
        <v>6906519</v>
      </c>
    </row>
    <row r="439" spans="1:8" s="92" customFormat="1" ht="31.5">
      <c r="A439" s="9" t="s">
        <v>570</v>
      </c>
      <c r="B439" s="42" t="s">
        <v>2</v>
      </c>
      <c r="C439" s="40" t="s">
        <v>599</v>
      </c>
      <c r="D439" s="40"/>
      <c r="E439" s="40"/>
      <c r="F439" s="41">
        <f>F440+F453</f>
        <v>5421919</v>
      </c>
      <c r="G439" s="41">
        <f>G440+G453</f>
        <v>5124419</v>
      </c>
      <c r="H439" s="41">
        <f>H440+H453</f>
        <v>5124419</v>
      </c>
    </row>
    <row r="440" spans="1:8" ht="94.5">
      <c r="A440" s="9" t="s">
        <v>571</v>
      </c>
      <c r="B440" s="10" t="str">
        <f>'прил 4'!B96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440" s="9" t="s">
        <v>600</v>
      </c>
      <c r="D440" s="9"/>
      <c r="E440" s="39"/>
      <c r="F440" s="34">
        <f>F441+F445+F449</f>
        <v>5370868</v>
      </c>
      <c r="G440" s="34">
        <f>G441+G445+G449</f>
        <v>5124419</v>
      </c>
      <c r="H440" s="34">
        <f>H441+H445+H449</f>
        <v>5124419</v>
      </c>
    </row>
    <row r="441" spans="1:8" ht="63">
      <c r="A441" s="9" t="s">
        <v>477</v>
      </c>
      <c r="B441" s="10" t="s">
        <v>91</v>
      </c>
      <c r="C441" s="9" t="s">
        <v>600</v>
      </c>
      <c r="D441" s="9" t="s">
        <v>92</v>
      </c>
      <c r="E441" s="39"/>
      <c r="F441" s="34">
        <f>F442</f>
        <v>5064419</v>
      </c>
      <c r="G441" s="34">
        <f aca="true" t="shared" si="83" ref="G441:H443">G442</f>
        <v>5064419</v>
      </c>
      <c r="H441" s="34">
        <f t="shared" si="83"/>
        <v>5064419</v>
      </c>
    </row>
    <row r="442" spans="1:8" ht="15.75">
      <c r="A442" s="9" t="s">
        <v>478</v>
      </c>
      <c r="B442" s="10" t="s">
        <v>168</v>
      </c>
      <c r="C442" s="9" t="s">
        <v>600</v>
      </c>
      <c r="D442" s="9" t="s">
        <v>171</v>
      </c>
      <c r="E442" s="39"/>
      <c r="F442" s="34">
        <f>F443</f>
        <v>5064419</v>
      </c>
      <c r="G442" s="34">
        <f t="shared" si="83"/>
        <v>5064419</v>
      </c>
      <c r="H442" s="34">
        <f t="shared" si="83"/>
        <v>5064419</v>
      </c>
    </row>
    <row r="443" spans="1:8" ht="31.5">
      <c r="A443" s="9" t="s">
        <v>479</v>
      </c>
      <c r="B443" s="10" t="s">
        <v>6</v>
      </c>
      <c r="C443" s="9" t="s">
        <v>600</v>
      </c>
      <c r="D443" s="9" t="s">
        <v>171</v>
      </c>
      <c r="E443" s="39" t="s">
        <v>61</v>
      </c>
      <c r="F443" s="34">
        <f>F444</f>
        <v>5064419</v>
      </c>
      <c r="G443" s="34">
        <f t="shared" si="83"/>
        <v>5064419</v>
      </c>
      <c r="H443" s="34">
        <f t="shared" si="83"/>
        <v>5064419</v>
      </c>
    </row>
    <row r="444" spans="1:8" ht="31.5">
      <c r="A444" s="9" t="s">
        <v>480</v>
      </c>
      <c r="B444" s="10" t="s">
        <v>814</v>
      </c>
      <c r="C444" s="9" t="s">
        <v>600</v>
      </c>
      <c r="D444" s="9" t="s">
        <v>171</v>
      </c>
      <c r="E444" s="39" t="s">
        <v>706</v>
      </c>
      <c r="F444" s="34">
        <f>'прил 4'!G98</f>
        <v>5064419</v>
      </c>
      <c r="G444" s="34">
        <f>'прил 4'!H98</f>
        <v>5064419</v>
      </c>
      <c r="H444" s="34">
        <f>'прил 4'!I98</f>
        <v>5064419</v>
      </c>
    </row>
    <row r="445" spans="1:8" ht="31.5">
      <c r="A445" s="9" t="s">
        <v>682</v>
      </c>
      <c r="B445" s="10" t="s">
        <v>268</v>
      </c>
      <c r="C445" s="9" t="s">
        <v>600</v>
      </c>
      <c r="D445" s="9" t="s">
        <v>95</v>
      </c>
      <c r="E445" s="39"/>
      <c r="F445" s="34">
        <f>F446</f>
        <v>303949</v>
      </c>
      <c r="G445" s="34">
        <f aca="true" t="shared" si="84" ref="G445:H447">G446</f>
        <v>60000</v>
      </c>
      <c r="H445" s="34">
        <f t="shared" si="84"/>
        <v>60000</v>
      </c>
    </row>
    <row r="446" spans="1:8" ht="31.5">
      <c r="A446" s="9" t="s">
        <v>683</v>
      </c>
      <c r="B446" s="10" t="s">
        <v>96</v>
      </c>
      <c r="C446" s="9" t="s">
        <v>600</v>
      </c>
      <c r="D446" s="9" t="s">
        <v>97</v>
      </c>
      <c r="E446" s="39"/>
      <c r="F446" s="34">
        <f>F447</f>
        <v>303949</v>
      </c>
      <c r="G446" s="34">
        <f t="shared" si="84"/>
        <v>60000</v>
      </c>
      <c r="H446" s="34">
        <f t="shared" si="84"/>
        <v>60000</v>
      </c>
    </row>
    <row r="447" spans="1:8" ht="31.5">
      <c r="A447" s="9" t="s">
        <v>684</v>
      </c>
      <c r="B447" s="10" t="s">
        <v>6</v>
      </c>
      <c r="C447" s="9" t="s">
        <v>600</v>
      </c>
      <c r="D447" s="9" t="s">
        <v>97</v>
      </c>
      <c r="E447" s="39" t="s">
        <v>61</v>
      </c>
      <c r="F447" s="34">
        <f>F448</f>
        <v>303949</v>
      </c>
      <c r="G447" s="34">
        <f t="shared" si="84"/>
        <v>60000</v>
      </c>
      <c r="H447" s="34">
        <f t="shared" si="84"/>
        <v>60000</v>
      </c>
    </row>
    <row r="448" spans="1:8" ht="31.5">
      <c r="A448" s="9" t="s">
        <v>685</v>
      </c>
      <c r="B448" s="10" t="s">
        <v>814</v>
      </c>
      <c r="C448" s="9" t="s">
        <v>600</v>
      </c>
      <c r="D448" s="9" t="s">
        <v>97</v>
      </c>
      <c r="E448" s="39" t="s">
        <v>706</v>
      </c>
      <c r="F448" s="34">
        <f>'прил 4'!G100</f>
        <v>303949</v>
      </c>
      <c r="G448" s="34">
        <f>'прил 4'!H100</f>
        <v>60000</v>
      </c>
      <c r="H448" s="34">
        <f>'прил 4'!I100</f>
        <v>60000</v>
      </c>
    </row>
    <row r="449" spans="1:8" ht="15.75">
      <c r="A449" s="9" t="s">
        <v>686</v>
      </c>
      <c r="B449" s="10" t="s">
        <v>100</v>
      </c>
      <c r="C449" s="9" t="s">
        <v>600</v>
      </c>
      <c r="D449" s="9" t="s">
        <v>101</v>
      </c>
      <c r="E449" s="39"/>
      <c r="F449" s="34">
        <f>F450</f>
        <v>2500</v>
      </c>
      <c r="G449" s="34">
        <f aca="true" t="shared" si="85" ref="G449:H451">G450</f>
        <v>0</v>
      </c>
      <c r="H449" s="34">
        <f t="shared" si="85"/>
        <v>0</v>
      </c>
    </row>
    <row r="450" spans="1:8" ht="15.75">
      <c r="A450" s="9" t="s">
        <v>575</v>
      </c>
      <c r="B450" s="10" t="s">
        <v>708</v>
      </c>
      <c r="C450" s="9" t="s">
        <v>600</v>
      </c>
      <c r="D450" s="9" t="s">
        <v>707</v>
      </c>
      <c r="E450" s="39"/>
      <c r="F450" s="34">
        <f>F451</f>
        <v>2500</v>
      </c>
      <c r="G450" s="34">
        <f t="shared" si="85"/>
        <v>0</v>
      </c>
      <c r="H450" s="34">
        <f t="shared" si="85"/>
        <v>0</v>
      </c>
    </row>
    <row r="451" spans="1:8" ht="31.5">
      <c r="A451" s="9" t="s">
        <v>648</v>
      </c>
      <c r="B451" s="10" t="s">
        <v>6</v>
      </c>
      <c r="C451" s="9" t="s">
        <v>600</v>
      </c>
      <c r="D451" s="9" t="s">
        <v>707</v>
      </c>
      <c r="E451" s="39" t="s">
        <v>61</v>
      </c>
      <c r="F451" s="34">
        <f>F452</f>
        <v>2500</v>
      </c>
      <c r="G451" s="34">
        <f t="shared" si="85"/>
        <v>0</v>
      </c>
      <c r="H451" s="34">
        <f t="shared" si="85"/>
        <v>0</v>
      </c>
    </row>
    <row r="452" spans="1:8" ht="31.5">
      <c r="A452" s="9" t="s">
        <v>650</v>
      </c>
      <c r="B452" s="10" t="s">
        <v>814</v>
      </c>
      <c r="C452" s="9" t="s">
        <v>600</v>
      </c>
      <c r="D452" s="9" t="s">
        <v>707</v>
      </c>
      <c r="E452" s="39" t="s">
        <v>706</v>
      </c>
      <c r="F452" s="34">
        <f>'прил 4'!G102</f>
        <v>2500</v>
      </c>
      <c r="G452" s="34">
        <f>'прил 4'!H102</f>
        <v>0</v>
      </c>
      <c r="H452" s="34">
        <f>'прил 4'!I102</f>
        <v>0</v>
      </c>
    </row>
    <row r="453" spans="1:8" ht="99" customHeight="1">
      <c r="A453" s="9" t="s">
        <v>651</v>
      </c>
      <c r="B453" s="10" t="s">
        <v>890</v>
      </c>
      <c r="C453" s="9" t="s">
        <v>891</v>
      </c>
      <c r="D453" s="9"/>
      <c r="E453" s="39"/>
      <c r="F453" s="34">
        <f>F454</f>
        <v>51051</v>
      </c>
      <c r="G453" s="34">
        <f aca="true" t="shared" si="86" ref="G453:H456">G454</f>
        <v>0</v>
      </c>
      <c r="H453" s="34">
        <f t="shared" si="86"/>
        <v>0</v>
      </c>
    </row>
    <row r="454" spans="1:8" ht="31.5">
      <c r="A454" s="9" t="s">
        <v>652</v>
      </c>
      <c r="B454" s="10" t="s">
        <v>268</v>
      </c>
      <c r="C454" s="9" t="s">
        <v>891</v>
      </c>
      <c r="D454" s="9" t="s">
        <v>95</v>
      </c>
      <c r="E454" s="39"/>
      <c r="F454" s="34">
        <f>F455</f>
        <v>51051</v>
      </c>
      <c r="G454" s="34">
        <f t="shared" si="86"/>
        <v>0</v>
      </c>
      <c r="H454" s="34">
        <f t="shared" si="86"/>
        <v>0</v>
      </c>
    </row>
    <row r="455" spans="1:8" ht="31.5">
      <c r="A455" s="9" t="s">
        <v>572</v>
      </c>
      <c r="B455" s="10" t="s">
        <v>96</v>
      </c>
      <c r="C455" s="9" t="s">
        <v>891</v>
      </c>
      <c r="D455" s="9" t="s">
        <v>97</v>
      </c>
      <c r="E455" s="39"/>
      <c r="F455" s="34">
        <f>F456</f>
        <v>51051</v>
      </c>
      <c r="G455" s="34">
        <f t="shared" si="86"/>
        <v>0</v>
      </c>
      <c r="H455" s="34">
        <f t="shared" si="86"/>
        <v>0</v>
      </c>
    </row>
    <row r="456" spans="1:8" ht="31.5">
      <c r="A456" s="9" t="s">
        <v>653</v>
      </c>
      <c r="B456" s="10" t="s">
        <v>6</v>
      </c>
      <c r="C456" s="9" t="s">
        <v>891</v>
      </c>
      <c r="D456" s="9" t="s">
        <v>97</v>
      </c>
      <c r="E456" s="39" t="s">
        <v>61</v>
      </c>
      <c r="F456" s="34">
        <f>F457</f>
        <v>51051</v>
      </c>
      <c r="G456" s="34">
        <f t="shared" si="86"/>
        <v>0</v>
      </c>
      <c r="H456" s="34">
        <f t="shared" si="86"/>
        <v>0</v>
      </c>
    </row>
    <row r="457" spans="1:8" ht="31.5">
      <c r="A457" s="9" t="s">
        <v>654</v>
      </c>
      <c r="B457" s="10" t="s">
        <v>814</v>
      </c>
      <c r="C457" s="9" t="s">
        <v>891</v>
      </c>
      <c r="D457" s="9" t="s">
        <v>97</v>
      </c>
      <c r="E457" s="39" t="s">
        <v>706</v>
      </c>
      <c r="F457" s="34">
        <f>'прил 4'!G105</f>
        <v>51051</v>
      </c>
      <c r="G457" s="34">
        <f>'прил 4'!H105</f>
        <v>0</v>
      </c>
      <c r="H457" s="34">
        <f>'прил 4'!I105</f>
        <v>0</v>
      </c>
    </row>
    <row r="458" spans="1:8" ht="15.75">
      <c r="A458" s="9" t="s">
        <v>655</v>
      </c>
      <c r="B458" s="37" t="s">
        <v>666</v>
      </c>
      <c r="C458" s="36" t="s">
        <v>897</v>
      </c>
      <c r="D458" s="36"/>
      <c r="E458" s="40"/>
      <c r="F458" s="41">
        <f>F459+F464</f>
        <v>2793200</v>
      </c>
      <c r="G458" s="41">
        <f>G459+G464</f>
        <v>1603900</v>
      </c>
      <c r="H458" s="41">
        <f>H459+H464</f>
        <v>1782100</v>
      </c>
    </row>
    <row r="459" spans="1:8" ht="31.5">
      <c r="A459" s="9" t="s">
        <v>656</v>
      </c>
      <c r="B459" s="10" t="str">
        <f>'прил 4'!B107</f>
        <v>Организация и принятие мер по предупреждению и ликвидации  чрезвычайных ситуаций</v>
      </c>
      <c r="C459" s="9" t="s">
        <v>898</v>
      </c>
      <c r="D459" s="36"/>
      <c r="E459" s="40"/>
      <c r="F459" s="34">
        <f>F460</f>
        <v>120000</v>
      </c>
      <c r="G459" s="34">
        <f aca="true" t="shared" si="87" ref="G459:H462">G460</f>
        <v>0</v>
      </c>
      <c r="H459" s="34">
        <f t="shared" si="87"/>
        <v>0</v>
      </c>
    </row>
    <row r="460" spans="1:8" ht="31.5">
      <c r="A460" s="9" t="s">
        <v>657</v>
      </c>
      <c r="B460" s="10" t="s">
        <v>268</v>
      </c>
      <c r="C460" s="9" t="s">
        <v>898</v>
      </c>
      <c r="D460" s="9" t="s">
        <v>95</v>
      </c>
      <c r="E460" s="39"/>
      <c r="F460" s="34">
        <f>F461</f>
        <v>120000</v>
      </c>
      <c r="G460" s="34">
        <f t="shared" si="87"/>
        <v>0</v>
      </c>
      <c r="H460" s="34">
        <f t="shared" si="87"/>
        <v>0</v>
      </c>
    </row>
    <row r="461" spans="1:8" ht="31.5">
      <c r="A461" s="9" t="s">
        <v>658</v>
      </c>
      <c r="B461" s="10" t="s">
        <v>96</v>
      </c>
      <c r="C461" s="9" t="s">
        <v>898</v>
      </c>
      <c r="D461" s="9" t="s">
        <v>97</v>
      </c>
      <c r="E461" s="39"/>
      <c r="F461" s="34">
        <f>F462</f>
        <v>120000</v>
      </c>
      <c r="G461" s="34">
        <f t="shared" si="87"/>
        <v>0</v>
      </c>
      <c r="H461" s="34">
        <f t="shared" si="87"/>
        <v>0</v>
      </c>
    </row>
    <row r="462" spans="1:8" ht="31.5">
      <c r="A462" s="9" t="s">
        <v>659</v>
      </c>
      <c r="B462" s="10" t="s">
        <v>6</v>
      </c>
      <c r="C462" s="9" t="s">
        <v>898</v>
      </c>
      <c r="D462" s="9" t="s">
        <v>97</v>
      </c>
      <c r="E462" s="39" t="s">
        <v>61</v>
      </c>
      <c r="F462" s="34">
        <f>F463</f>
        <v>120000</v>
      </c>
      <c r="G462" s="34">
        <f t="shared" si="87"/>
        <v>0</v>
      </c>
      <c r="H462" s="34">
        <f t="shared" si="87"/>
        <v>0</v>
      </c>
    </row>
    <row r="463" spans="1:8" ht="31.5">
      <c r="A463" s="9" t="s">
        <v>719</v>
      </c>
      <c r="B463" s="10" t="s">
        <v>814</v>
      </c>
      <c r="C463" s="9" t="s">
        <v>898</v>
      </c>
      <c r="D463" s="9" t="s">
        <v>97</v>
      </c>
      <c r="E463" s="39" t="s">
        <v>706</v>
      </c>
      <c r="F463" s="34">
        <f>'прил 4'!G109</f>
        <v>120000</v>
      </c>
      <c r="G463" s="34">
        <f>'прил 4'!H109</f>
        <v>0</v>
      </c>
      <c r="H463" s="34">
        <f>'прил 4'!I109</f>
        <v>0</v>
      </c>
    </row>
    <row r="464" spans="1:8" ht="94.5">
      <c r="A464" s="9" t="s">
        <v>720</v>
      </c>
      <c r="B464" s="26" t="s">
        <v>998</v>
      </c>
      <c r="C464" s="9" t="s">
        <v>981</v>
      </c>
      <c r="D464" s="9"/>
      <c r="E464" s="39"/>
      <c r="F464" s="34">
        <f>F465</f>
        <v>2673200</v>
      </c>
      <c r="G464" s="34">
        <f aca="true" t="shared" si="88" ref="G464:H467">G465</f>
        <v>1603900</v>
      </c>
      <c r="H464" s="34">
        <f t="shared" si="88"/>
        <v>1782100</v>
      </c>
    </row>
    <row r="465" spans="1:8" ht="15.75">
      <c r="A465" s="9" t="s">
        <v>721</v>
      </c>
      <c r="B465" s="10" t="s">
        <v>550</v>
      </c>
      <c r="C465" s="9" t="s">
        <v>981</v>
      </c>
      <c r="D465" s="9" t="s">
        <v>552</v>
      </c>
      <c r="E465" s="39"/>
      <c r="F465" s="34">
        <f>F466</f>
        <v>2673200</v>
      </c>
      <c r="G465" s="34">
        <f t="shared" si="88"/>
        <v>1603900</v>
      </c>
      <c r="H465" s="34">
        <f t="shared" si="88"/>
        <v>1782100</v>
      </c>
    </row>
    <row r="466" spans="1:8" ht="15.75">
      <c r="A466" s="9" t="s">
        <v>722</v>
      </c>
      <c r="B466" s="10" t="s">
        <v>282</v>
      </c>
      <c r="C466" s="9" t="s">
        <v>981</v>
      </c>
      <c r="D466" s="9" t="s">
        <v>555</v>
      </c>
      <c r="E466" s="39"/>
      <c r="F466" s="34">
        <f>F467</f>
        <v>2673200</v>
      </c>
      <c r="G466" s="34">
        <f t="shared" si="88"/>
        <v>1603900</v>
      </c>
      <c r="H466" s="34">
        <f t="shared" si="88"/>
        <v>1782100</v>
      </c>
    </row>
    <row r="467" spans="1:8" ht="31.5">
      <c r="A467" s="9" t="s">
        <v>723</v>
      </c>
      <c r="B467" s="10" t="s">
        <v>6</v>
      </c>
      <c r="C467" s="9" t="s">
        <v>981</v>
      </c>
      <c r="D467" s="9" t="s">
        <v>555</v>
      </c>
      <c r="E467" s="39" t="s">
        <v>61</v>
      </c>
      <c r="F467" s="34">
        <f>F468</f>
        <v>2673200</v>
      </c>
      <c r="G467" s="34">
        <f t="shared" si="88"/>
        <v>1603900</v>
      </c>
      <c r="H467" s="34">
        <f t="shared" si="88"/>
        <v>1782100</v>
      </c>
    </row>
    <row r="468" spans="1:8" ht="31.5">
      <c r="A468" s="9" t="s">
        <v>724</v>
      </c>
      <c r="B468" s="10" t="s">
        <v>814</v>
      </c>
      <c r="C468" s="9" t="s">
        <v>981</v>
      </c>
      <c r="D468" s="9" t="s">
        <v>555</v>
      </c>
      <c r="E468" s="39" t="s">
        <v>706</v>
      </c>
      <c r="F468" s="34">
        <f>'прил 4'!G499</f>
        <v>2673200</v>
      </c>
      <c r="G468" s="34">
        <f>'прил 4'!H499</f>
        <v>1603900</v>
      </c>
      <c r="H468" s="34">
        <f>'прил 4'!I499</f>
        <v>1782100</v>
      </c>
    </row>
    <row r="469" spans="1:8" ht="47.25">
      <c r="A469" s="9" t="s">
        <v>725</v>
      </c>
      <c r="B469" s="22" t="s">
        <v>788</v>
      </c>
      <c r="C469" s="43" t="s">
        <v>593</v>
      </c>
      <c r="D469" s="43"/>
      <c r="E469" s="43"/>
      <c r="F469" s="44">
        <f aca="true" t="shared" si="89" ref="F469:H470">F470</f>
        <v>967600</v>
      </c>
      <c r="G469" s="44">
        <f t="shared" si="89"/>
        <v>967600</v>
      </c>
      <c r="H469" s="44">
        <f t="shared" si="89"/>
        <v>967600</v>
      </c>
    </row>
    <row r="470" spans="1:8" ht="15.75">
      <c r="A470" s="9" t="s">
        <v>726</v>
      </c>
      <c r="B470" s="37" t="s">
        <v>666</v>
      </c>
      <c r="C470" s="40" t="s">
        <v>923</v>
      </c>
      <c r="D470" s="40"/>
      <c r="E470" s="40"/>
      <c r="F470" s="41">
        <f t="shared" si="89"/>
        <v>967600</v>
      </c>
      <c r="G470" s="41">
        <f t="shared" si="89"/>
        <v>967600</v>
      </c>
      <c r="H470" s="41">
        <f t="shared" si="89"/>
        <v>967600</v>
      </c>
    </row>
    <row r="471" spans="1:8" ht="71.25" customHeight="1">
      <c r="A471" s="9" t="s">
        <v>727</v>
      </c>
      <c r="B471" s="10" t="s">
        <v>966</v>
      </c>
      <c r="C471" s="9" t="s">
        <v>953</v>
      </c>
      <c r="D471" s="9"/>
      <c r="E471" s="39"/>
      <c r="F471" s="34">
        <f>F472</f>
        <v>967600</v>
      </c>
      <c r="G471" s="34">
        <f aca="true" t="shared" si="90" ref="G471:H474">G472</f>
        <v>967600</v>
      </c>
      <c r="H471" s="34">
        <f t="shared" si="90"/>
        <v>967600</v>
      </c>
    </row>
    <row r="472" spans="1:8" ht="15.75">
      <c r="A472" s="9" t="s">
        <v>728</v>
      </c>
      <c r="B472" s="10" t="s">
        <v>100</v>
      </c>
      <c r="C472" s="9" t="s">
        <v>953</v>
      </c>
      <c r="D472" s="9" t="s">
        <v>101</v>
      </c>
      <c r="E472" s="39"/>
      <c r="F472" s="34">
        <f>F473</f>
        <v>967600</v>
      </c>
      <c r="G472" s="34">
        <f t="shared" si="90"/>
        <v>967600</v>
      </c>
      <c r="H472" s="34">
        <f t="shared" si="90"/>
        <v>967600</v>
      </c>
    </row>
    <row r="473" spans="1:8" ht="57" customHeight="1">
      <c r="A473" s="9" t="s">
        <v>729</v>
      </c>
      <c r="B473" s="10" t="s">
        <v>269</v>
      </c>
      <c r="C473" s="9" t="s">
        <v>953</v>
      </c>
      <c r="D473" s="9" t="s">
        <v>165</v>
      </c>
      <c r="E473" s="39"/>
      <c r="F473" s="34">
        <f>F474</f>
        <v>967600</v>
      </c>
      <c r="G473" s="34">
        <f t="shared" si="90"/>
        <v>967600</v>
      </c>
      <c r="H473" s="34">
        <f t="shared" si="90"/>
        <v>967600</v>
      </c>
    </row>
    <row r="474" spans="1:8" ht="15.75">
      <c r="A474" s="9" t="s">
        <v>730</v>
      </c>
      <c r="B474" s="38" t="s">
        <v>175</v>
      </c>
      <c r="C474" s="9" t="s">
        <v>953</v>
      </c>
      <c r="D474" s="9" t="s">
        <v>165</v>
      </c>
      <c r="E474" s="39" t="s">
        <v>133</v>
      </c>
      <c r="F474" s="34">
        <f>F475</f>
        <v>967600</v>
      </c>
      <c r="G474" s="34">
        <f t="shared" si="90"/>
        <v>967600</v>
      </c>
      <c r="H474" s="34">
        <f t="shared" si="90"/>
        <v>967600</v>
      </c>
    </row>
    <row r="475" spans="1:8" ht="15.75">
      <c r="A475" s="9" t="s">
        <v>731</v>
      </c>
      <c r="B475" s="38" t="s">
        <v>40</v>
      </c>
      <c r="C475" s="9" t="s">
        <v>953</v>
      </c>
      <c r="D475" s="9" t="s">
        <v>165</v>
      </c>
      <c r="E475" s="39" t="s">
        <v>44</v>
      </c>
      <c r="F475" s="34">
        <f>'прил 4'!G155</f>
        <v>967600</v>
      </c>
      <c r="G475" s="34">
        <f>'прил 4'!H155</f>
        <v>967600</v>
      </c>
      <c r="H475" s="34">
        <f>'прил 4'!I155</f>
        <v>967600</v>
      </c>
    </row>
    <row r="476" spans="1:8" ht="31.5">
      <c r="A476" s="9" t="s">
        <v>732</v>
      </c>
      <c r="B476" s="22" t="s">
        <v>819</v>
      </c>
      <c r="C476" s="43" t="s">
        <v>587</v>
      </c>
      <c r="D476" s="43"/>
      <c r="E476" s="43"/>
      <c r="F476" s="44">
        <f>F487+F477</f>
        <v>5138900</v>
      </c>
      <c r="G476" s="44">
        <f>G487+G477</f>
        <v>5117500</v>
      </c>
      <c r="H476" s="44">
        <f>H487+H477</f>
        <v>5117500</v>
      </c>
    </row>
    <row r="477" spans="1:8" ht="31.5">
      <c r="A477" s="9" t="s">
        <v>733</v>
      </c>
      <c r="B477" s="37" t="s">
        <v>565</v>
      </c>
      <c r="C477" s="40" t="s">
        <v>588</v>
      </c>
      <c r="D477" s="40"/>
      <c r="E477" s="40"/>
      <c r="F477" s="41">
        <f>F478</f>
        <v>4394800</v>
      </c>
      <c r="G477" s="41">
        <f>G478</f>
        <v>4394800</v>
      </c>
      <c r="H477" s="41">
        <f>H478</f>
        <v>4394800</v>
      </c>
    </row>
    <row r="478" spans="1:8" ht="88.5" customHeight="1">
      <c r="A478" s="9" t="s">
        <v>734</v>
      </c>
      <c r="B478" s="10" t="str">
        <f>'прил 4'!B120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478" s="9" t="s">
        <v>589</v>
      </c>
      <c r="D478" s="9"/>
      <c r="E478" s="39"/>
      <c r="F478" s="34">
        <f>F479+F483</f>
        <v>4394800</v>
      </c>
      <c r="G478" s="34">
        <f>G479+G483</f>
        <v>4394800</v>
      </c>
      <c r="H478" s="34">
        <f>H479+H483</f>
        <v>4394800</v>
      </c>
    </row>
    <row r="479" spans="1:8" ht="63">
      <c r="A479" s="9" t="s">
        <v>735</v>
      </c>
      <c r="B479" s="10" t="s">
        <v>91</v>
      </c>
      <c r="C479" s="9" t="s">
        <v>589</v>
      </c>
      <c r="D479" s="9" t="s">
        <v>92</v>
      </c>
      <c r="E479" s="39"/>
      <c r="F479" s="34">
        <f>F480</f>
        <v>4007000</v>
      </c>
      <c r="G479" s="34">
        <f>G480</f>
        <v>4007000</v>
      </c>
      <c r="H479" s="34">
        <f>H480</f>
        <v>4007000</v>
      </c>
    </row>
    <row r="480" spans="1:8" ht="31.5">
      <c r="A480" s="9" t="s">
        <v>736</v>
      </c>
      <c r="B480" s="10" t="s">
        <v>93</v>
      </c>
      <c r="C480" s="9" t="s">
        <v>589</v>
      </c>
      <c r="D480" s="9" t="s">
        <v>94</v>
      </c>
      <c r="E480" s="39"/>
      <c r="F480" s="34">
        <f>F481</f>
        <v>4007000</v>
      </c>
      <c r="G480" s="34">
        <f>G481</f>
        <v>4007000</v>
      </c>
      <c r="H480" s="34">
        <f>'прил 4'!I122</f>
        <v>4007000</v>
      </c>
    </row>
    <row r="481" spans="1:8" ht="15.75">
      <c r="A481" s="9" t="s">
        <v>737</v>
      </c>
      <c r="B481" s="38" t="s">
        <v>175</v>
      </c>
      <c r="C481" s="9" t="s">
        <v>589</v>
      </c>
      <c r="D481" s="9" t="s">
        <v>94</v>
      </c>
      <c r="E481" s="39" t="s">
        <v>133</v>
      </c>
      <c r="F481" s="34">
        <f>F482</f>
        <v>4007000</v>
      </c>
      <c r="G481" s="34">
        <f>G482</f>
        <v>4007000</v>
      </c>
      <c r="H481" s="34"/>
    </row>
    <row r="482" spans="1:8" ht="15.75">
      <c r="A482" s="9" t="s">
        <v>738</v>
      </c>
      <c r="B482" s="45" t="s">
        <v>46</v>
      </c>
      <c r="C482" s="9" t="s">
        <v>589</v>
      </c>
      <c r="D482" s="9" t="s">
        <v>94</v>
      </c>
      <c r="E482" s="39" t="s">
        <v>134</v>
      </c>
      <c r="F482" s="34">
        <f>'прил 4'!G122</f>
        <v>4007000</v>
      </c>
      <c r="G482" s="34">
        <f>'прил 4'!H122</f>
        <v>4007000</v>
      </c>
      <c r="H482" s="34">
        <f>'прил 4'!I122</f>
        <v>4007000</v>
      </c>
    </row>
    <row r="483" spans="1:8" ht="31.5">
      <c r="A483" s="9" t="s">
        <v>739</v>
      </c>
      <c r="B483" s="10" t="s">
        <v>268</v>
      </c>
      <c r="C483" s="9" t="s">
        <v>589</v>
      </c>
      <c r="D483" s="9" t="s">
        <v>95</v>
      </c>
      <c r="E483" s="39"/>
      <c r="F483" s="34">
        <f>F484</f>
        <v>387800</v>
      </c>
      <c r="G483" s="34">
        <f aca="true" t="shared" si="91" ref="G483:H485">G484</f>
        <v>387800</v>
      </c>
      <c r="H483" s="34">
        <f t="shared" si="91"/>
        <v>387800</v>
      </c>
    </row>
    <row r="484" spans="1:8" ht="31.5">
      <c r="A484" s="9" t="s">
        <v>740</v>
      </c>
      <c r="B484" s="10" t="s">
        <v>96</v>
      </c>
      <c r="C484" s="9" t="s">
        <v>589</v>
      </c>
      <c r="D484" s="9" t="s">
        <v>97</v>
      </c>
      <c r="E484" s="39"/>
      <c r="F484" s="34">
        <f>F485</f>
        <v>387800</v>
      </c>
      <c r="G484" s="34">
        <f t="shared" si="91"/>
        <v>387800</v>
      </c>
      <c r="H484" s="34">
        <f t="shared" si="91"/>
        <v>387800</v>
      </c>
    </row>
    <row r="485" spans="1:8" ht="15.75">
      <c r="A485" s="9" t="s">
        <v>741</v>
      </c>
      <c r="B485" s="38" t="s">
        <v>175</v>
      </c>
      <c r="C485" s="9" t="s">
        <v>589</v>
      </c>
      <c r="D485" s="9" t="s">
        <v>97</v>
      </c>
      <c r="E485" s="39" t="s">
        <v>133</v>
      </c>
      <c r="F485" s="34">
        <f>F486</f>
        <v>387800</v>
      </c>
      <c r="G485" s="34">
        <f t="shared" si="91"/>
        <v>387800</v>
      </c>
      <c r="H485" s="34">
        <f t="shared" si="91"/>
        <v>387800</v>
      </c>
    </row>
    <row r="486" spans="1:8" ht="15.75">
      <c r="A486" s="9" t="s">
        <v>742</v>
      </c>
      <c r="B486" s="45" t="s">
        <v>46</v>
      </c>
      <c r="C486" s="9" t="s">
        <v>589</v>
      </c>
      <c r="D486" s="9" t="s">
        <v>97</v>
      </c>
      <c r="E486" s="39" t="s">
        <v>134</v>
      </c>
      <c r="F486" s="34">
        <f>'прил 4'!G124</f>
        <v>387800</v>
      </c>
      <c r="G486" s="34">
        <f>'прил 4'!H124</f>
        <v>387800</v>
      </c>
      <c r="H486" s="34">
        <f>'прил 4'!I124</f>
        <v>387800</v>
      </c>
    </row>
    <row r="487" spans="1:8" ht="15.75">
      <c r="A487" s="9" t="s">
        <v>743</v>
      </c>
      <c r="B487" s="10" t="s">
        <v>693</v>
      </c>
      <c r="C487" s="40" t="s">
        <v>919</v>
      </c>
      <c r="D487" s="40"/>
      <c r="E487" s="40"/>
      <c r="F487" s="41">
        <f>F488</f>
        <v>744100</v>
      </c>
      <c r="G487" s="41">
        <f>G488</f>
        <v>722700</v>
      </c>
      <c r="H487" s="41">
        <f>H488</f>
        <v>722700</v>
      </c>
    </row>
    <row r="488" spans="1:8" ht="71.25" customHeight="1">
      <c r="A488" s="9" t="s">
        <v>744</v>
      </c>
      <c r="B488" s="10" t="str">
        <f>'прил 4'!B189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v>
      </c>
      <c r="C488" s="9" t="s">
        <v>920</v>
      </c>
      <c r="D488" s="9"/>
      <c r="E488" s="39"/>
      <c r="F488" s="34">
        <f>F493+F489</f>
        <v>744100</v>
      </c>
      <c r="G488" s="34">
        <f>G493+G489</f>
        <v>722700</v>
      </c>
      <c r="H488" s="34">
        <f>H493+H489</f>
        <v>722700</v>
      </c>
    </row>
    <row r="489" spans="1:8" ht="61.5" customHeight="1">
      <c r="A489" s="9" t="s">
        <v>745</v>
      </c>
      <c r="B489" s="10" t="s">
        <v>91</v>
      </c>
      <c r="C489" s="9" t="s">
        <v>920</v>
      </c>
      <c r="D489" s="9" t="s">
        <v>92</v>
      </c>
      <c r="E489" s="39"/>
      <c r="F489" s="34">
        <f>F490</f>
        <v>80139</v>
      </c>
      <c r="G489" s="34">
        <f aca="true" t="shared" si="92" ref="G489:H491">G490</f>
        <v>80139</v>
      </c>
      <c r="H489" s="34">
        <f t="shared" si="92"/>
        <v>80139</v>
      </c>
    </row>
    <row r="490" spans="1:8" ht="31.5">
      <c r="A490" s="9" t="s">
        <v>746</v>
      </c>
      <c r="B490" s="10" t="s">
        <v>93</v>
      </c>
      <c r="C490" s="9" t="s">
        <v>920</v>
      </c>
      <c r="D490" s="9" t="s">
        <v>94</v>
      </c>
      <c r="E490" s="39"/>
      <c r="F490" s="34">
        <f>F491</f>
        <v>80139</v>
      </c>
      <c r="G490" s="34">
        <f t="shared" si="92"/>
        <v>80139</v>
      </c>
      <c r="H490" s="34">
        <f t="shared" si="92"/>
        <v>80139</v>
      </c>
    </row>
    <row r="491" spans="1:8" ht="15.75">
      <c r="A491" s="9" t="s">
        <v>747</v>
      </c>
      <c r="B491" s="38" t="s">
        <v>175</v>
      </c>
      <c r="C491" s="9" t="s">
        <v>920</v>
      </c>
      <c r="D491" s="9" t="s">
        <v>94</v>
      </c>
      <c r="E491" s="39" t="s">
        <v>133</v>
      </c>
      <c r="F491" s="34">
        <f>F492</f>
        <v>80139</v>
      </c>
      <c r="G491" s="34">
        <f t="shared" si="92"/>
        <v>80139</v>
      </c>
      <c r="H491" s="34">
        <f t="shared" si="92"/>
        <v>80139</v>
      </c>
    </row>
    <row r="492" spans="1:8" ht="15.75">
      <c r="A492" s="9" t="s">
        <v>748</v>
      </c>
      <c r="B492" s="45" t="s">
        <v>46</v>
      </c>
      <c r="C492" s="9" t="s">
        <v>920</v>
      </c>
      <c r="D492" s="9" t="s">
        <v>94</v>
      </c>
      <c r="E492" s="39" t="s">
        <v>134</v>
      </c>
      <c r="F492" s="34">
        <f>'прил 4'!G191</f>
        <v>80139</v>
      </c>
      <c r="G492" s="34">
        <f>'прил 4'!H191</f>
        <v>80139</v>
      </c>
      <c r="H492" s="34">
        <f>'прил 4'!I191</f>
        <v>80139</v>
      </c>
    </row>
    <row r="493" spans="1:8" ht="31.5">
      <c r="A493" s="9" t="s">
        <v>749</v>
      </c>
      <c r="B493" s="10" t="s">
        <v>268</v>
      </c>
      <c r="C493" s="9" t="s">
        <v>920</v>
      </c>
      <c r="D493" s="9" t="s">
        <v>95</v>
      </c>
      <c r="E493" s="39"/>
      <c r="F493" s="34">
        <f aca="true" t="shared" si="93" ref="F493:H495">F494</f>
        <v>663961</v>
      </c>
      <c r="G493" s="34">
        <f t="shared" si="93"/>
        <v>642561</v>
      </c>
      <c r="H493" s="34">
        <f t="shared" si="93"/>
        <v>642561</v>
      </c>
    </row>
    <row r="494" spans="1:8" ht="31.5">
      <c r="A494" s="9" t="s">
        <v>750</v>
      </c>
      <c r="B494" s="10" t="s">
        <v>96</v>
      </c>
      <c r="C494" s="9" t="s">
        <v>920</v>
      </c>
      <c r="D494" s="9" t="s">
        <v>97</v>
      </c>
      <c r="E494" s="39"/>
      <c r="F494" s="34">
        <f t="shared" si="93"/>
        <v>663961</v>
      </c>
      <c r="G494" s="34">
        <f t="shared" si="93"/>
        <v>642561</v>
      </c>
      <c r="H494" s="34">
        <f t="shared" si="93"/>
        <v>642561</v>
      </c>
    </row>
    <row r="495" spans="1:8" ht="15.75">
      <c r="A495" s="9" t="s">
        <v>751</v>
      </c>
      <c r="B495" s="10" t="s">
        <v>838</v>
      </c>
      <c r="C495" s="9" t="s">
        <v>920</v>
      </c>
      <c r="D495" s="9" t="s">
        <v>97</v>
      </c>
      <c r="E495" s="9" t="s">
        <v>809</v>
      </c>
      <c r="F495" s="34">
        <f t="shared" si="93"/>
        <v>663961</v>
      </c>
      <c r="G495" s="34">
        <f t="shared" si="93"/>
        <v>642561</v>
      </c>
      <c r="H495" s="34">
        <f t="shared" si="93"/>
        <v>642561</v>
      </c>
    </row>
    <row r="496" spans="1:8" ht="31.5">
      <c r="A496" s="9" t="s">
        <v>752</v>
      </c>
      <c r="B496" s="87" t="s">
        <v>810</v>
      </c>
      <c r="C496" s="9" t="s">
        <v>920</v>
      </c>
      <c r="D496" s="9" t="s">
        <v>97</v>
      </c>
      <c r="E496" s="9" t="s">
        <v>811</v>
      </c>
      <c r="F496" s="34">
        <f>'прил 4'!G193</f>
        <v>663961</v>
      </c>
      <c r="G496" s="34">
        <f>'прил 4'!H193</f>
        <v>642561</v>
      </c>
      <c r="H496" s="34">
        <f>'прил 4'!I193</f>
        <v>642561</v>
      </c>
    </row>
    <row r="497" spans="1:8" ht="39" customHeight="1">
      <c r="A497" s="9" t="s">
        <v>753</v>
      </c>
      <c r="B497" s="22" t="str">
        <f>'прил 4'!B111</f>
        <v>Муниципальная программа "Профилактика правонарушений на территории Ирбейского района Красноярского края"</v>
      </c>
      <c r="C497" s="19" t="s">
        <v>711</v>
      </c>
      <c r="D497" s="19"/>
      <c r="E497" s="43"/>
      <c r="F497" s="44">
        <f aca="true" t="shared" si="94" ref="F497:F502">F498</f>
        <v>100000</v>
      </c>
      <c r="G497" s="44">
        <f aca="true" t="shared" si="95" ref="G497:H499">G498</f>
        <v>0</v>
      </c>
      <c r="H497" s="44">
        <f t="shared" si="95"/>
        <v>0</v>
      </c>
    </row>
    <row r="498" spans="1:8" ht="15.75">
      <c r="A498" s="9" t="s">
        <v>754</v>
      </c>
      <c r="B498" s="91" t="str">
        <f>'прил 4'!B112</f>
        <v>Отдельное мероприятие</v>
      </c>
      <c r="C498" s="36" t="s">
        <v>712</v>
      </c>
      <c r="D498" s="36"/>
      <c r="E498" s="40"/>
      <c r="F498" s="41">
        <f t="shared" si="94"/>
        <v>100000</v>
      </c>
      <c r="G498" s="41">
        <f t="shared" si="95"/>
        <v>0</v>
      </c>
      <c r="H498" s="41">
        <f t="shared" si="95"/>
        <v>0</v>
      </c>
    </row>
    <row r="499" spans="1:8" ht="68.25" customHeight="1">
      <c r="A499" s="9" t="s">
        <v>755</v>
      </c>
      <c r="B499" s="10" t="s">
        <v>955</v>
      </c>
      <c r="C499" s="9" t="s">
        <v>713</v>
      </c>
      <c r="D499" s="9"/>
      <c r="E499" s="9"/>
      <c r="F499" s="16">
        <f t="shared" si="94"/>
        <v>100000</v>
      </c>
      <c r="G499" s="16">
        <f t="shared" si="95"/>
        <v>0</v>
      </c>
      <c r="H499" s="16">
        <f t="shared" si="95"/>
        <v>0</v>
      </c>
    </row>
    <row r="500" spans="1:8" ht="31.5">
      <c r="A500" s="9" t="s">
        <v>756</v>
      </c>
      <c r="B500" s="10" t="s">
        <v>268</v>
      </c>
      <c r="C500" s="9" t="s">
        <v>713</v>
      </c>
      <c r="D500" s="9" t="s">
        <v>95</v>
      </c>
      <c r="E500" s="9"/>
      <c r="F500" s="16">
        <f t="shared" si="94"/>
        <v>100000</v>
      </c>
      <c r="G500" s="16">
        <f aca="true" t="shared" si="96" ref="G500:H502">G501</f>
        <v>0</v>
      </c>
      <c r="H500" s="16">
        <f t="shared" si="96"/>
        <v>0</v>
      </c>
    </row>
    <row r="501" spans="1:8" ht="31.5">
      <c r="A501" s="9" t="s">
        <v>757</v>
      </c>
      <c r="B501" s="10" t="s">
        <v>96</v>
      </c>
      <c r="C501" s="9" t="s">
        <v>713</v>
      </c>
      <c r="D501" s="9" t="s">
        <v>97</v>
      </c>
      <c r="E501" s="9"/>
      <c r="F501" s="16">
        <f t="shared" si="94"/>
        <v>100000</v>
      </c>
      <c r="G501" s="16">
        <f t="shared" si="96"/>
        <v>0</v>
      </c>
      <c r="H501" s="16">
        <f t="shared" si="96"/>
        <v>0</v>
      </c>
    </row>
    <row r="502" spans="1:8" ht="31.5">
      <c r="A502" s="9" t="s">
        <v>758</v>
      </c>
      <c r="B502" s="10" t="s">
        <v>6</v>
      </c>
      <c r="C502" s="9" t="s">
        <v>713</v>
      </c>
      <c r="D502" s="9" t="s">
        <v>97</v>
      </c>
      <c r="E502" s="39" t="s">
        <v>61</v>
      </c>
      <c r="F502" s="34">
        <f t="shared" si="94"/>
        <v>100000</v>
      </c>
      <c r="G502" s="34">
        <f t="shared" si="96"/>
        <v>0</v>
      </c>
      <c r="H502" s="34">
        <f t="shared" si="96"/>
        <v>0</v>
      </c>
    </row>
    <row r="503" spans="1:8" ht="31.5">
      <c r="A503" s="9" t="s">
        <v>759</v>
      </c>
      <c r="B503" s="10" t="s">
        <v>709</v>
      </c>
      <c r="C503" s="9" t="s">
        <v>713</v>
      </c>
      <c r="D503" s="9" t="s">
        <v>97</v>
      </c>
      <c r="E503" s="39" t="s">
        <v>710</v>
      </c>
      <c r="F503" s="34">
        <f>'прил 4'!G115</f>
        <v>100000</v>
      </c>
      <c r="G503" s="34">
        <f>'прил 4'!H115</f>
        <v>0</v>
      </c>
      <c r="H503" s="34">
        <f>'прил 4'!I115</f>
        <v>0</v>
      </c>
    </row>
    <row r="504" spans="1:8" ht="31.5">
      <c r="A504" s="9" t="s">
        <v>760</v>
      </c>
      <c r="B504" s="10" t="s">
        <v>1101</v>
      </c>
      <c r="C504" s="19" t="s">
        <v>1100</v>
      </c>
      <c r="D504" s="9"/>
      <c r="E504" s="39"/>
      <c r="F504" s="34">
        <f aca="true" t="shared" si="97" ref="F504:F509">F505</f>
        <v>10100000</v>
      </c>
      <c r="G504" s="34">
        <f aca="true" t="shared" si="98" ref="G504:H509">G505</f>
        <v>0</v>
      </c>
      <c r="H504" s="34">
        <f t="shared" si="98"/>
        <v>0</v>
      </c>
    </row>
    <row r="505" spans="1:8" ht="47.25">
      <c r="A505" s="9" t="s">
        <v>1007</v>
      </c>
      <c r="B505" s="10" t="s">
        <v>1121</v>
      </c>
      <c r="C505" s="36" t="s">
        <v>1120</v>
      </c>
      <c r="D505" s="9"/>
      <c r="E505" s="39"/>
      <c r="F505" s="34">
        <f t="shared" si="97"/>
        <v>10100000</v>
      </c>
      <c r="G505" s="34">
        <f t="shared" si="98"/>
        <v>0</v>
      </c>
      <c r="H505" s="34">
        <f t="shared" si="98"/>
        <v>0</v>
      </c>
    </row>
    <row r="506" spans="1:8" ht="78.75">
      <c r="A506" s="9" t="s">
        <v>1008</v>
      </c>
      <c r="B506" s="10" t="s">
        <v>1102</v>
      </c>
      <c r="C506" s="9" t="s">
        <v>1122</v>
      </c>
      <c r="D506" s="9"/>
      <c r="E506" s="39"/>
      <c r="F506" s="34">
        <f t="shared" si="97"/>
        <v>10100000</v>
      </c>
      <c r="G506" s="34">
        <f t="shared" si="98"/>
        <v>0</v>
      </c>
      <c r="H506" s="34">
        <f t="shared" si="98"/>
        <v>0</v>
      </c>
    </row>
    <row r="507" spans="1:8" ht="31.5">
      <c r="A507" s="9" t="s">
        <v>1009</v>
      </c>
      <c r="B507" s="29" t="s">
        <v>690</v>
      </c>
      <c r="C507" s="9" t="s">
        <v>1122</v>
      </c>
      <c r="D507" s="9" t="s">
        <v>8</v>
      </c>
      <c r="E507" s="39"/>
      <c r="F507" s="34">
        <f t="shared" si="97"/>
        <v>10100000</v>
      </c>
      <c r="G507" s="34">
        <f t="shared" si="98"/>
        <v>0</v>
      </c>
      <c r="H507" s="34">
        <f t="shared" si="98"/>
        <v>0</v>
      </c>
    </row>
    <row r="508" spans="1:8" ht="15.75">
      <c r="A508" s="9" t="s">
        <v>1010</v>
      </c>
      <c r="B508" s="28" t="s">
        <v>661</v>
      </c>
      <c r="C508" s="9" t="s">
        <v>1122</v>
      </c>
      <c r="D508" s="9" t="s">
        <v>465</v>
      </c>
      <c r="E508" s="39"/>
      <c r="F508" s="34">
        <f t="shared" si="97"/>
        <v>10100000</v>
      </c>
      <c r="G508" s="34">
        <f t="shared" si="98"/>
        <v>0</v>
      </c>
      <c r="H508" s="34">
        <f t="shared" si="98"/>
        <v>0</v>
      </c>
    </row>
    <row r="509" spans="1:8" ht="15.75">
      <c r="A509" s="9" t="s">
        <v>1011</v>
      </c>
      <c r="B509" s="10" t="s">
        <v>543</v>
      </c>
      <c r="C509" s="9" t="s">
        <v>1122</v>
      </c>
      <c r="D509" s="9" t="s">
        <v>465</v>
      </c>
      <c r="E509" s="39" t="s">
        <v>157</v>
      </c>
      <c r="F509" s="34">
        <f t="shared" si="97"/>
        <v>10100000</v>
      </c>
      <c r="G509" s="34">
        <f t="shared" si="98"/>
        <v>0</v>
      </c>
      <c r="H509" s="34">
        <f t="shared" si="98"/>
        <v>0</v>
      </c>
    </row>
    <row r="510" spans="1:8" ht="15.75">
      <c r="A510" s="9" t="s">
        <v>877</v>
      </c>
      <c r="B510" s="10" t="s">
        <v>700</v>
      </c>
      <c r="C510" s="9" t="s">
        <v>1122</v>
      </c>
      <c r="D510" s="9" t="s">
        <v>465</v>
      </c>
      <c r="E510" s="39" t="s">
        <v>699</v>
      </c>
      <c r="F510" s="34">
        <f>'прил 4'!G162</f>
        <v>10100000</v>
      </c>
      <c r="G510" s="34">
        <f>'прил 4'!H162</f>
        <v>0</v>
      </c>
      <c r="H510" s="34">
        <f>'прил 4'!I162</f>
        <v>0</v>
      </c>
    </row>
    <row r="511" spans="1:8" ht="15.75">
      <c r="A511" s="9" t="s">
        <v>878</v>
      </c>
      <c r="B511" s="22" t="s">
        <v>679</v>
      </c>
      <c r="C511" s="43" t="s">
        <v>680</v>
      </c>
      <c r="D511" s="9"/>
      <c r="E511" s="39"/>
      <c r="F511" s="44">
        <f>F512+F532+F638</f>
        <v>61882657.14</v>
      </c>
      <c r="G511" s="44">
        <f>G512+G532+G638</f>
        <v>50825383</v>
      </c>
      <c r="H511" s="44">
        <f>H512+H532+H638</f>
        <v>49859724</v>
      </c>
    </row>
    <row r="512" spans="1:8" s="92" customFormat="1" ht="15.75">
      <c r="A512" s="9" t="s">
        <v>879</v>
      </c>
      <c r="B512" s="37" t="s">
        <v>798</v>
      </c>
      <c r="C512" s="40" t="s">
        <v>644</v>
      </c>
      <c r="D512" s="40"/>
      <c r="E512" s="40"/>
      <c r="F512" s="41">
        <f>F513+F522+F527</f>
        <v>3603800</v>
      </c>
      <c r="G512" s="41">
        <f>G513+G522+G527</f>
        <v>2900000</v>
      </c>
      <c r="H512" s="41">
        <f>H513+H522+H527</f>
        <v>2857000</v>
      </c>
    </row>
    <row r="513" spans="1:8" ht="47.25">
      <c r="A513" s="9" t="s">
        <v>880</v>
      </c>
      <c r="B513" s="10" t="s">
        <v>547</v>
      </c>
      <c r="C513" s="9" t="s">
        <v>645</v>
      </c>
      <c r="D513" s="9" t="s">
        <v>89</v>
      </c>
      <c r="E513" s="39"/>
      <c r="F513" s="34">
        <f>F514+F518</f>
        <v>770601</v>
      </c>
      <c r="G513" s="34">
        <f>G514+G518</f>
        <v>564595</v>
      </c>
      <c r="H513" s="34">
        <f>H514+H518</f>
        <v>556158</v>
      </c>
    </row>
    <row r="514" spans="1:8" ht="67.5" customHeight="1">
      <c r="A514" s="9" t="s">
        <v>761</v>
      </c>
      <c r="B514" s="10" t="s">
        <v>91</v>
      </c>
      <c r="C514" s="9" t="s">
        <v>645</v>
      </c>
      <c r="D514" s="9" t="s">
        <v>92</v>
      </c>
      <c r="E514" s="39"/>
      <c r="F514" s="34">
        <f>F515</f>
        <v>211076</v>
      </c>
      <c r="G514" s="34">
        <f aca="true" t="shared" si="99" ref="G514:H516">G515</f>
        <v>173990</v>
      </c>
      <c r="H514" s="34">
        <f t="shared" si="99"/>
        <v>171415</v>
      </c>
    </row>
    <row r="515" spans="1:8" ht="31.5">
      <c r="A515" s="9" t="s">
        <v>552</v>
      </c>
      <c r="B515" s="10" t="s">
        <v>93</v>
      </c>
      <c r="C515" s="9" t="s">
        <v>645</v>
      </c>
      <c r="D515" s="9" t="s">
        <v>94</v>
      </c>
      <c r="E515" s="9"/>
      <c r="F515" s="34">
        <f>F516</f>
        <v>211076</v>
      </c>
      <c r="G515" s="34">
        <f t="shared" si="99"/>
        <v>173990</v>
      </c>
      <c r="H515" s="34">
        <f t="shared" si="99"/>
        <v>171415</v>
      </c>
    </row>
    <row r="516" spans="1:8" ht="15.75">
      <c r="A516" s="9" t="s">
        <v>762</v>
      </c>
      <c r="B516" s="38" t="s">
        <v>90</v>
      </c>
      <c r="C516" s="9" t="s">
        <v>645</v>
      </c>
      <c r="D516" s="9" t="s">
        <v>94</v>
      </c>
      <c r="E516" s="39" t="s">
        <v>146</v>
      </c>
      <c r="F516" s="16">
        <f>F517</f>
        <v>211076</v>
      </c>
      <c r="G516" s="16">
        <f t="shared" si="99"/>
        <v>173990</v>
      </c>
      <c r="H516" s="16">
        <f t="shared" si="99"/>
        <v>171415</v>
      </c>
    </row>
    <row r="517" spans="1:8" ht="47.25">
      <c r="A517" s="9" t="s">
        <v>763</v>
      </c>
      <c r="B517" s="25" t="s">
        <v>82</v>
      </c>
      <c r="C517" s="9" t="s">
        <v>645</v>
      </c>
      <c r="D517" s="9" t="s">
        <v>94</v>
      </c>
      <c r="E517" s="39" t="s">
        <v>150</v>
      </c>
      <c r="F517" s="34">
        <f>'прил 4'!G458</f>
        <v>211076</v>
      </c>
      <c r="G517" s="34">
        <f>'прил 4'!H458</f>
        <v>173990</v>
      </c>
      <c r="H517" s="34">
        <f>'прил 4'!I458</f>
        <v>171415</v>
      </c>
    </row>
    <row r="518" spans="1:8" ht="31.5">
      <c r="A518" s="9" t="s">
        <v>764</v>
      </c>
      <c r="B518" s="10" t="s">
        <v>268</v>
      </c>
      <c r="C518" s="9" t="s">
        <v>645</v>
      </c>
      <c r="D518" s="9" t="s">
        <v>95</v>
      </c>
      <c r="E518" s="39"/>
      <c r="F518" s="34">
        <f>F519</f>
        <v>559525</v>
      </c>
      <c r="G518" s="34">
        <f aca="true" t="shared" si="100" ref="G518:H520">G519</f>
        <v>390605</v>
      </c>
      <c r="H518" s="34">
        <f t="shared" si="100"/>
        <v>384743</v>
      </c>
    </row>
    <row r="519" spans="1:8" ht="31.5">
      <c r="A519" s="9" t="s">
        <v>765</v>
      </c>
      <c r="B519" s="10" t="s">
        <v>96</v>
      </c>
      <c r="C519" s="9" t="s">
        <v>645</v>
      </c>
      <c r="D519" s="9" t="s">
        <v>97</v>
      </c>
      <c r="E519" s="39"/>
      <c r="F519" s="34">
        <f>F520</f>
        <v>559525</v>
      </c>
      <c r="G519" s="34">
        <f t="shared" si="100"/>
        <v>390605</v>
      </c>
      <c r="H519" s="34">
        <f t="shared" si="100"/>
        <v>384743</v>
      </c>
    </row>
    <row r="520" spans="1:8" ht="15.75">
      <c r="A520" s="9" t="s">
        <v>766</v>
      </c>
      <c r="B520" s="45" t="s">
        <v>90</v>
      </c>
      <c r="C520" s="9" t="s">
        <v>645</v>
      </c>
      <c r="D520" s="9" t="s">
        <v>97</v>
      </c>
      <c r="E520" s="39" t="s">
        <v>146</v>
      </c>
      <c r="F520" s="34">
        <f>F521</f>
        <v>559525</v>
      </c>
      <c r="G520" s="34">
        <f t="shared" si="100"/>
        <v>390605</v>
      </c>
      <c r="H520" s="34">
        <f t="shared" si="100"/>
        <v>384743</v>
      </c>
    </row>
    <row r="521" spans="1:8" ht="47.25">
      <c r="A521" s="9" t="s">
        <v>767</v>
      </c>
      <c r="B521" s="25" t="s">
        <v>82</v>
      </c>
      <c r="C521" s="9" t="s">
        <v>645</v>
      </c>
      <c r="D521" s="9" t="s">
        <v>97</v>
      </c>
      <c r="E521" s="39" t="s">
        <v>150</v>
      </c>
      <c r="F521" s="34">
        <f>'прил 4'!G460</f>
        <v>559525</v>
      </c>
      <c r="G521" s="34">
        <f>'прил 4'!H460</f>
        <v>390605</v>
      </c>
      <c r="H521" s="34">
        <f>'прил 4'!I460</f>
        <v>384743</v>
      </c>
    </row>
    <row r="522" spans="1:8" ht="47.25">
      <c r="A522" s="9" t="s">
        <v>768</v>
      </c>
      <c r="B522" s="10" t="s">
        <v>548</v>
      </c>
      <c r="C522" s="9" t="s">
        <v>646</v>
      </c>
      <c r="D522" s="9" t="s">
        <v>89</v>
      </c>
      <c r="E522" s="39"/>
      <c r="F522" s="34">
        <f>F523</f>
        <v>1888854</v>
      </c>
      <c r="G522" s="34">
        <f>G523</f>
        <v>1556982</v>
      </c>
      <c r="H522" s="34">
        <f>H523</f>
        <v>1533939</v>
      </c>
    </row>
    <row r="523" spans="1:8" ht="60" customHeight="1">
      <c r="A523" s="9" t="s">
        <v>769</v>
      </c>
      <c r="B523" s="10" t="s">
        <v>91</v>
      </c>
      <c r="C523" s="9" t="s">
        <v>646</v>
      </c>
      <c r="D523" s="9" t="s">
        <v>92</v>
      </c>
      <c r="E523" s="39"/>
      <c r="F523" s="34">
        <f>F524</f>
        <v>1888854</v>
      </c>
      <c r="G523" s="34">
        <f aca="true" t="shared" si="101" ref="G523:H525">G524</f>
        <v>1556982</v>
      </c>
      <c r="H523" s="34">
        <f t="shared" si="101"/>
        <v>1533939</v>
      </c>
    </row>
    <row r="524" spans="1:8" ht="31.5">
      <c r="A524" s="9" t="s">
        <v>770</v>
      </c>
      <c r="B524" s="10" t="s">
        <v>93</v>
      </c>
      <c r="C524" s="9" t="s">
        <v>646</v>
      </c>
      <c r="D524" s="9" t="s">
        <v>94</v>
      </c>
      <c r="E524" s="39"/>
      <c r="F524" s="34">
        <f>F525</f>
        <v>1888854</v>
      </c>
      <c r="G524" s="34">
        <f t="shared" si="101"/>
        <v>1556982</v>
      </c>
      <c r="H524" s="34">
        <f t="shared" si="101"/>
        <v>1533939</v>
      </c>
    </row>
    <row r="525" spans="1:8" ht="15.75">
      <c r="A525" s="9" t="s">
        <v>553</v>
      </c>
      <c r="B525" s="45" t="s">
        <v>90</v>
      </c>
      <c r="C525" s="9" t="s">
        <v>646</v>
      </c>
      <c r="D525" s="9" t="s">
        <v>94</v>
      </c>
      <c r="E525" s="39" t="s">
        <v>146</v>
      </c>
      <c r="F525" s="34">
        <f>F526</f>
        <v>1888854</v>
      </c>
      <c r="G525" s="34">
        <f t="shared" si="101"/>
        <v>1556982</v>
      </c>
      <c r="H525" s="34">
        <f t="shared" si="101"/>
        <v>1533939</v>
      </c>
    </row>
    <row r="526" spans="1:8" ht="47.25">
      <c r="A526" s="9" t="s">
        <v>771</v>
      </c>
      <c r="B526" s="25" t="s">
        <v>82</v>
      </c>
      <c r="C526" s="9" t="s">
        <v>646</v>
      </c>
      <c r="D526" s="9" t="s">
        <v>94</v>
      </c>
      <c r="E526" s="39" t="s">
        <v>150</v>
      </c>
      <c r="F526" s="34">
        <f>'прил 4'!G463</f>
        <v>1888854</v>
      </c>
      <c r="G526" s="34">
        <f>'прил 4'!H463</f>
        <v>1556982</v>
      </c>
      <c r="H526" s="34">
        <f>'прил 4'!I463</f>
        <v>1533939</v>
      </c>
    </row>
    <row r="527" spans="1:8" ht="31.5">
      <c r="A527" s="9" t="s">
        <v>772</v>
      </c>
      <c r="B527" s="10" t="s">
        <v>549</v>
      </c>
      <c r="C527" s="9" t="s">
        <v>634</v>
      </c>
      <c r="D527" s="9" t="s">
        <v>89</v>
      </c>
      <c r="E527" s="39"/>
      <c r="F527" s="34">
        <f>F528</f>
        <v>944345</v>
      </c>
      <c r="G527" s="34">
        <f aca="true" t="shared" si="102" ref="G527:H530">G528</f>
        <v>778423</v>
      </c>
      <c r="H527" s="34">
        <f t="shared" si="102"/>
        <v>766903</v>
      </c>
    </row>
    <row r="528" spans="1:8" ht="63">
      <c r="A528" s="9" t="s">
        <v>905</v>
      </c>
      <c r="B528" s="10" t="s">
        <v>91</v>
      </c>
      <c r="C528" s="9" t="s">
        <v>634</v>
      </c>
      <c r="D528" s="9" t="s">
        <v>92</v>
      </c>
      <c r="E528" s="39"/>
      <c r="F528" s="34">
        <f>F529</f>
        <v>944345</v>
      </c>
      <c r="G528" s="34">
        <f t="shared" si="102"/>
        <v>778423</v>
      </c>
      <c r="H528" s="34">
        <f t="shared" si="102"/>
        <v>766903</v>
      </c>
    </row>
    <row r="529" spans="1:8" ht="31.5">
      <c r="A529" s="9" t="s">
        <v>906</v>
      </c>
      <c r="B529" s="10" t="s">
        <v>93</v>
      </c>
      <c r="C529" s="9" t="s">
        <v>634</v>
      </c>
      <c r="D529" s="9" t="s">
        <v>94</v>
      </c>
      <c r="E529" s="39"/>
      <c r="F529" s="34">
        <f>F530</f>
        <v>944345</v>
      </c>
      <c r="G529" s="34">
        <f t="shared" si="102"/>
        <v>778423</v>
      </c>
      <c r="H529" s="34">
        <f t="shared" si="102"/>
        <v>766903</v>
      </c>
    </row>
    <row r="530" spans="1:8" ht="15.75">
      <c r="A530" s="9" t="s">
        <v>907</v>
      </c>
      <c r="B530" s="45" t="s">
        <v>90</v>
      </c>
      <c r="C530" s="9" t="s">
        <v>634</v>
      </c>
      <c r="D530" s="9" t="s">
        <v>94</v>
      </c>
      <c r="E530" s="39" t="s">
        <v>146</v>
      </c>
      <c r="F530" s="34">
        <f>F531</f>
        <v>944345</v>
      </c>
      <c r="G530" s="34">
        <f t="shared" si="102"/>
        <v>778423</v>
      </c>
      <c r="H530" s="34">
        <f t="shared" si="102"/>
        <v>766903</v>
      </c>
    </row>
    <row r="531" spans="1:8" ht="47.25">
      <c r="A531" s="9" t="s">
        <v>908</v>
      </c>
      <c r="B531" s="25" t="s">
        <v>82</v>
      </c>
      <c r="C531" s="9" t="s">
        <v>634</v>
      </c>
      <c r="D531" s="9" t="s">
        <v>94</v>
      </c>
      <c r="E531" s="39" t="s">
        <v>150</v>
      </c>
      <c r="F531" s="34">
        <f>'прил 4'!G466</f>
        <v>944345</v>
      </c>
      <c r="G531" s="34">
        <f>'прил 4'!H466</f>
        <v>778423</v>
      </c>
      <c r="H531" s="34">
        <f>'прил 4'!I466</f>
        <v>766903</v>
      </c>
    </row>
    <row r="532" spans="1:8" s="92" customFormat="1" ht="15.75">
      <c r="A532" s="9" t="s">
        <v>909</v>
      </c>
      <c r="B532" s="37" t="s">
        <v>885</v>
      </c>
      <c r="C532" s="40" t="s">
        <v>582</v>
      </c>
      <c r="D532" s="40"/>
      <c r="E532" s="40"/>
      <c r="F532" s="41">
        <f>F538+F547+F561+F580+F585+F590+F595+F604+F609+F618+F570+F575+F628+F623+F633+F533</f>
        <v>55150972.14</v>
      </c>
      <c r="G532" s="41">
        <f>G538+G547+G561+G580+G585+G590+G595+G604+G609+G618+G570+G575+G628+G623+G633</f>
        <v>45425383</v>
      </c>
      <c r="H532" s="41">
        <f>H538+H547+H561+H580+H585+H590+H595+H604+H609+H618+H570+H575+H628+H623+H633</f>
        <v>44539724</v>
      </c>
    </row>
    <row r="533" spans="1:8" s="92" customFormat="1" ht="43.5" customHeight="1">
      <c r="A533" s="9" t="s">
        <v>910</v>
      </c>
      <c r="B533" s="10" t="s">
        <v>1077</v>
      </c>
      <c r="C533" s="9" t="s">
        <v>1076</v>
      </c>
      <c r="D533" s="40"/>
      <c r="E533" s="40"/>
      <c r="F533" s="34">
        <f>F534</f>
        <v>130000</v>
      </c>
      <c r="G533" s="34">
        <f aca="true" t="shared" si="103" ref="G533:H536">G534</f>
        <v>0</v>
      </c>
      <c r="H533" s="34">
        <f t="shared" si="103"/>
        <v>0</v>
      </c>
    </row>
    <row r="534" spans="1:8" s="92" customFormat="1" ht="31.5">
      <c r="A534" s="9" t="s">
        <v>911</v>
      </c>
      <c r="B534" s="10" t="s">
        <v>268</v>
      </c>
      <c r="C534" s="9" t="s">
        <v>1076</v>
      </c>
      <c r="D534" s="39" t="s">
        <v>95</v>
      </c>
      <c r="E534" s="40"/>
      <c r="F534" s="34">
        <f>F535</f>
        <v>130000</v>
      </c>
      <c r="G534" s="34">
        <f t="shared" si="103"/>
        <v>0</v>
      </c>
      <c r="H534" s="34">
        <f t="shared" si="103"/>
        <v>0</v>
      </c>
    </row>
    <row r="535" spans="1:8" s="92" customFormat="1" ht="31.5">
      <c r="A535" s="9" t="s">
        <v>705</v>
      </c>
      <c r="B535" s="10" t="s">
        <v>96</v>
      </c>
      <c r="C535" s="9" t="s">
        <v>1076</v>
      </c>
      <c r="D535" s="39" t="s">
        <v>97</v>
      </c>
      <c r="E535" s="40"/>
      <c r="F535" s="34">
        <f>F536</f>
        <v>130000</v>
      </c>
      <c r="G535" s="34">
        <f t="shared" si="103"/>
        <v>0</v>
      </c>
      <c r="H535" s="34">
        <f t="shared" si="103"/>
        <v>0</v>
      </c>
    </row>
    <row r="536" spans="1:8" s="92" customFormat="1" ht="15.75">
      <c r="A536" s="9" t="s">
        <v>912</v>
      </c>
      <c r="B536" s="45" t="s">
        <v>90</v>
      </c>
      <c r="C536" s="9" t="s">
        <v>1076</v>
      </c>
      <c r="D536" s="39" t="s">
        <v>97</v>
      </c>
      <c r="E536" s="39" t="s">
        <v>146</v>
      </c>
      <c r="F536" s="34">
        <f>F537</f>
        <v>130000</v>
      </c>
      <c r="G536" s="34">
        <f t="shared" si="103"/>
        <v>0</v>
      </c>
      <c r="H536" s="34">
        <f t="shared" si="103"/>
        <v>0</v>
      </c>
    </row>
    <row r="537" spans="1:8" s="92" customFormat="1" ht="47.25">
      <c r="A537" s="9" t="s">
        <v>913</v>
      </c>
      <c r="B537" s="10" t="s">
        <v>83</v>
      </c>
      <c r="C537" s="9" t="s">
        <v>1076</v>
      </c>
      <c r="D537" s="39" t="s">
        <v>97</v>
      </c>
      <c r="E537" s="39" t="s">
        <v>124</v>
      </c>
      <c r="F537" s="34">
        <f>'прил 4'!G30</f>
        <v>130000</v>
      </c>
      <c r="G537" s="34">
        <f>'прил 4'!H30</f>
        <v>0</v>
      </c>
      <c r="H537" s="34">
        <f>'прил 4'!I30</f>
        <v>0</v>
      </c>
    </row>
    <row r="538" spans="1:8" ht="69" customHeight="1">
      <c r="A538" s="9" t="s">
        <v>914</v>
      </c>
      <c r="B538" s="10" t="str">
        <f>'прил 4'!B221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538" s="9" t="s">
        <v>714</v>
      </c>
      <c r="D538" s="39"/>
      <c r="E538" s="39"/>
      <c r="F538" s="34">
        <f>F539+F543</f>
        <v>1306900</v>
      </c>
      <c r="G538" s="34">
        <f>G539+G543</f>
        <v>1306900</v>
      </c>
      <c r="H538" s="34">
        <f>H539+H543</f>
        <v>1306900</v>
      </c>
    </row>
    <row r="539" spans="1:8" ht="67.5" customHeight="1">
      <c r="A539" s="9" t="s">
        <v>915</v>
      </c>
      <c r="B539" s="10" t="s">
        <v>91</v>
      </c>
      <c r="C539" s="9" t="s">
        <v>714</v>
      </c>
      <c r="D539" s="39" t="s">
        <v>92</v>
      </c>
      <c r="E539" s="39"/>
      <c r="F539" s="34">
        <f aca="true" t="shared" si="104" ref="F539:H541">F540</f>
        <v>1202100</v>
      </c>
      <c r="G539" s="34">
        <f t="shared" si="104"/>
        <v>1202100</v>
      </c>
      <c r="H539" s="34">
        <f t="shared" si="104"/>
        <v>1202100</v>
      </c>
    </row>
    <row r="540" spans="1:8" ht="33.75" customHeight="1">
      <c r="A540" s="9" t="s">
        <v>916</v>
      </c>
      <c r="B540" s="10" t="s">
        <v>93</v>
      </c>
      <c r="C540" s="9" t="s">
        <v>714</v>
      </c>
      <c r="D540" s="39" t="s">
        <v>94</v>
      </c>
      <c r="E540" s="39"/>
      <c r="F540" s="34">
        <f t="shared" si="104"/>
        <v>1202100</v>
      </c>
      <c r="G540" s="34">
        <f t="shared" si="104"/>
        <v>1202100</v>
      </c>
      <c r="H540" s="34">
        <f t="shared" si="104"/>
        <v>1202100</v>
      </c>
    </row>
    <row r="541" spans="1:8" ht="15.75">
      <c r="A541" s="9" t="s">
        <v>924</v>
      </c>
      <c r="B541" s="10" t="s">
        <v>170</v>
      </c>
      <c r="C541" s="9" t="s">
        <v>714</v>
      </c>
      <c r="D541" s="39" t="s">
        <v>94</v>
      </c>
      <c r="E541" s="39" t="s">
        <v>126</v>
      </c>
      <c r="F541" s="34">
        <f t="shared" si="104"/>
        <v>1202100</v>
      </c>
      <c r="G541" s="34">
        <f t="shared" si="104"/>
        <v>1202100</v>
      </c>
      <c r="H541" s="34">
        <f t="shared" si="104"/>
        <v>1202100</v>
      </c>
    </row>
    <row r="542" spans="1:8" ht="15.75">
      <c r="A542" s="9" t="s">
        <v>925</v>
      </c>
      <c r="B542" s="10" t="s">
        <v>131</v>
      </c>
      <c r="C542" s="9" t="s">
        <v>714</v>
      </c>
      <c r="D542" s="39" t="s">
        <v>94</v>
      </c>
      <c r="E542" s="39" t="s">
        <v>155</v>
      </c>
      <c r="F542" s="34">
        <f>'прил 4'!G223</f>
        <v>1202100</v>
      </c>
      <c r="G542" s="34">
        <f>'прил 4'!H223</f>
        <v>1202100</v>
      </c>
      <c r="H542" s="34">
        <f>'прил 4'!I223</f>
        <v>1202100</v>
      </c>
    </row>
    <row r="543" spans="1:8" ht="31.5">
      <c r="A543" s="9" t="s">
        <v>926</v>
      </c>
      <c r="B543" s="10" t="s">
        <v>268</v>
      </c>
      <c r="C543" s="9" t="s">
        <v>714</v>
      </c>
      <c r="D543" s="39" t="s">
        <v>95</v>
      </c>
      <c r="E543" s="39"/>
      <c r="F543" s="34">
        <f>F544</f>
        <v>104800</v>
      </c>
      <c r="G543" s="34">
        <f aca="true" t="shared" si="105" ref="G543:H545">G544</f>
        <v>104800</v>
      </c>
      <c r="H543" s="34">
        <f t="shared" si="105"/>
        <v>104800</v>
      </c>
    </row>
    <row r="544" spans="1:8" ht="31.5">
      <c r="A544" s="9" t="s">
        <v>927</v>
      </c>
      <c r="B544" s="10" t="s">
        <v>96</v>
      </c>
      <c r="C544" s="9" t="s">
        <v>714</v>
      </c>
      <c r="D544" s="39" t="s">
        <v>97</v>
      </c>
      <c r="E544" s="39"/>
      <c r="F544" s="34">
        <f>F545</f>
        <v>104800</v>
      </c>
      <c r="G544" s="34">
        <f t="shared" si="105"/>
        <v>104800</v>
      </c>
      <c r="H544" s="34">
        <f t="shared" si="105"/>
        <v>104800</v>
      </c>
    </row>
    <row r="545" spans="1:8" ht="15.75">
      <c r="A545" s="9" t="s">
        <v>663</v>
      </c>
      <c r="B545" s="10" t="s">
        <v>170</v>
      </c>
      <c r="C545" s="9" t="s">
        <v>714</v>
      </c>
      <c r="D545" s="39" t="s">
        <v>97</v>
      </c>
      <c r="E545" s="39" t="s">
        <v>126</v>
      </c>
      <c r="F545" s="34">
        <f>F546</f>
        <v>104800</v>
      </c>
      <c r="G545" s="34">
        <f t="shared" si="105"/>
        <v>104800</v>
      </c>
      <c r="H545" s="34">
        <f t="shared" si="105"/>
        <v>104800</v>
      </c>
    </row>
    <row r="546" spans="1:8" ht="15.75">
      <c r="A546" s="9" t="s">
        <v>943</v>
      </c>
      <c r="B546" s="10" t="s">
        <v>131</v>
      </c>
      <c r="C546" s="9" t="s">
        <v>714</v>
      </c>
      <c r="D546" s="39" t="s">
        <v>97</v>
      </c>
      <c r="E546" s="39" t="s">
        <v>155</v>
      </c>
      <c r="F546" s="34">
        <f>'прил 4'!G225</f>
        <v>104800</v>
      </c>
      <c r="G546" s="34">
        <f>'прил 4'!H225</f>
        <v>104800</v>
      </c>
      <c r="H546" s="34">
        <f>'прил 4'!I225</f>
        <v>104800</v>
      </c>
    </row>
    <row r="547" spans="1:8" ht="58.5" customHeight="1">
      <c r="A547" s="9" t="s">
        <v>944</v>
      </c>
      <c r="B547" s="10" t="s">
        <v>669</v>
      </c>
      <c r="C547" s="9" t="s">
        <v>583</v>
      </c>
      <c r="D547" s="9" t="s">
        <v>89</v>
      </c>
      <c r="E547" s="39"/>
      <c r="F547" s="34">
        <f>F548+F553+F557</f>
        <v>34259817.64</v>
      </c>
      <c r="G547" s="34">
        <f>G548+G553+G557</f>
        <v>28769929</v>
      </c>
      <c r="H547" s="34">
        <f>H548+H553+H557</f>
        <v>27821370</v>
      </c>
    </row>
    <row r="548" spans="1:8" ht="77.25" customHeight="1">
      <c r="A548" s="9" t="s">
        <v>945</v>
      </c>
      <c r="B548" s="10" t="s">
        <v>91</v>
      </c>
      <c r="C548" s="9" t="s">
        <v>583</v>
      </c>
      <c r="D548" s="9" t="s">
        <v>92</v>
      </c>
      <c r="E548" s="39"/>
      <c r="F548" s="34">
        <f aca="true" t="shared" si="106" ref="F548:H549">F549</f>
        <v>25778069</v>
      </c>
      <c r="G548" s="34">
        <f t="shared" si="106"/>
        <v>25928069</v>
      </c>
      <c r="H548" s="34">
        <f t="shared" si="106"/>
        <v>25928069</v>
      </c>
    </row>
    <row r="549" spans="1:8" ht="34.5" customHeight="1">
      <c r="A549" s="9" t="s">
        <v>946</v>
      </c>
      <c r="B549" s="10" t="s">
        <v>93</v>
      </c>
      <c r="C549" s="9" t="s">
        <v>583</v>
      </c>
      <c r="D549" s="9" t="s">
        <v>94</v>
      </c>
      <c r="E549" s="39"/>
      <c r="F549" s="34">
        <f t="shared" si="106"/>
        <v>25778069</v>
      </c>
      <c r="G549" s="34">
        <f t="shared" si="106"/>
        <v>25928069</v>
      </c>
      <c r="H549" s="34">
        <f t="shared" si="106"/>
        <v>25928069</v>
      </c>
    </row>
    <row r="550" spans="1:8" ht="15.75">
      <c r="A550" s="9" t="s">
        <v>947</v>
      </c>
      <c r="B550" s="45" t="s">
        <v>90</v>
      </c>
      <c r="C550" s="9" t="s">
        <v>583</v>
      </c>
      <c r="D550" s="9" t="s">
        <v>94</v>
      </c>
      <c r="E550" s="39" t="s">
        <v>146</v>
      </c>
      <c r="F550" s="34">
        <f>F551+F552</f>
        <v>25778069</v>
      </c>
      <c r="G550" s="34">
        <f>G551+G552</f>
        <v>25928069</v>
      </c>
      <c r="H550" s="34">
        <f>H551+H552</f>
        <v>25928069</v>
      </c>
    </row>
    <row r="551" spans="1:8" ht="31.5">
      <c r="A551" s="9" t="s">
        <v>948</v>
      </c>
      <c r="B551" s="25" t="s">
        <v>79</v>
      </c>
      <c r="C551" s="9" t="s">
        <v>583</v>
      </c>
      <c r="D551" s="9" t="s">
        <v>94</v>
      </c>
      <c r="E551" s="39" t="s">
        <v>147</v>
      </c>
      <c r="F551" s="34">
        <f>'прил 4'!G24</f>
        <v>2060568</v>
      </c>
      <c r="G551" s="34">
        <f>'прил 4'!H24</f>
        <v>2060568</v>
      </c>
      <c r="H551" s="34">
        <f>'прил 4'!I24</f>
        <v>2060568</v>
      </c>
    </row>
    <row r="552" spans="1:8" ht="47.25">
      <c r="A552" s="9" t="s">
        <v>949</v>
      </c>
      <c r="B552" s="25" t="s">
        <v>83</v>
      </c>
      <c r="C552" s="9" t="s">
        <v>583</v>
      </c>
      <c r="D552" s="9" t="s">
        <v>94</v>
      </c>
      <c r="E552" s="39" t="s">
        <v>124</v>
      </c>
      <c r="F552" s="34">
        <f>'прил 4'!G33</f>
        <v>23717501</v>
      </c>
      <c r="G552" s="34">
        <f>'прил 4'!H33</f>
        <v>23867501</v>
      </c>
      <c r="H552" s="34">
        <f>'прил 4'!I33</f>
        <v>23867501</v>
      </c>
    </row>
    <row r="553" spans="1:8" ht="31.5">
      <c r="A553" s="9" t="s">
        <v>950</v>
      </c>
      <c r="B553" s="10" t="s">
        <v>268</v>
      </c>
      <c r="C553" s="9" t="s">
        <v>583</v>
      </c>
      <c r="D553" s="9" t="s">
        <v>95</v>
      </c>
      <c r="E553" s="39"/>
      <c r="F553" s="34">
        <f aca="true" t="shared" si="107" ref="F553:H555">F554</f>
        <v>7980353.64</v>
      </c>
      <c r="G553" s="34">
        <f t="shared" si="107"/>
        <v>2841860</v>
      </c>
      <c r="H553" s="34">
        <f t="shared" si="107"/>
        <v>1893301</v>
      </c>
    </row>
    <row r="554" spans="1:8" ht="31.5">
      <c r="A554" s="9" t="s">
        <v>951</v>
      </c>
      <c r="B554" s="10" t="s">
        <v>96</v>
      </c>
      <c r="C554" s="9" t="s">
        <v>583</v>
      </c>
      <c r="D554" s="9" t="s">
        <v>97</v>
      </c>
      <c r="E554" s="39"/>
      <c r="F554" s="34">
        <f t="shared" si="107"/>
        <v>7980353.64</v>
      </c>
      <c r="G554" s="34">
        <f t="shared" si="107"/>
        <v>2841860</v>
      </c>
      <c r="H554" s="34">
        <f t="shared" si="107"/>
        <v>1893301</v>
      </c>
    </row>
    <row r="555" spans="1:8" ht="15.75">
      <c r="A555" s="9" t="s">
        <v>555</v>
      </c>
      <c r="B555" s="45" t="s">
        <v>90</v>
      </c>
      <c r="C555" s="9" t="s">
        <v>583</v>
      </c>
      <c r="D555" s="9" t="s">
        <v>97</v>
      </c>
      <c r="E555" s="39" t="s">
        <v>146</v>
      </c>
      <c r="F555" s="34">
        <f t="shared" si="107"/>
        <v>7980353.64</v>
      </c>
      <c r="G555" s="34">
        <f t="shared" si="107"/>
        <v>2841860</v>
      </c>
      <c r="H555" s="34">
        <f t="shared" si="107"/>
        <v>1893301</v>
      </c>
    </row>
    <row r="556" spans="1:8" ht="47.25">
      <c r="A556" s="9" t="s">
        <v>962</v>
      </c>
      <c r="B556" s="25" t="s">
        <v>83</v>
      </c>
      <c r="C556" s="9" t="s">
        <v>583</v>
      </c>
      <c r="D556" s="9" t="s">
        <v>97</v>
      </c>
      <c r="E556" s="39" t="s">
        <v>124</v>
      </c>
      <c r="F556" s="34">
        <f>'прил 4'!G35</f>
        <v>7980353.64</v>
      </c>
      <c r="G556" s="34">
        <f>'прил 4'!H35</f>
        <v>2841860</v>
      </c>
      <c r="H556" s="34">
        <f>'прил 4'!I35</f>
        <v>1893301</v>
      </c>
    </row>
    <row r="557" spans="1:8" ht="15.75">
      <c r="A557" s="9" t="s">
        <v>963</v>
      </c>
      <c r="B557" s="10" t="s">
        <v>100</v>
      </c>
      <c r="C557" s="9" t="s">
        <v>583</v>
      </c>
      <c r="D557" s="9" t="s">
        <v>101</v>
      </c>
      <c r="E557" s="39"/>
      <c r="F557" s="34">
        <f>F558</f>
        <v>501395</v>
      </c>
      <c r="G557" s="34">
        <f aca="true" t="shared" si="108" ref="G557:H559">G558</f>
        <v>0</v>
      </c>
      <c r="H557" s="34">
        <f t="shared" si="108"/>
        <v>0</v>
      </c>
    </row>
    <row r="558" spans="1:8" ht="15.75">
      <c r="A558" s="9" t="s">
        <v>964</v>
      </c>
      <c r="B558" s="10" t="s">
        <v>708</v>
      </c>
      <c r="C558" s="9" t="s">
        <v>583</v>
      </c>
      <c r="D558" s="9" t="s">
        <v>707</v>
      </c>
      <c r="E558" s="39"/>
      <c r="F558" s="34">
        <f>F559</f>
        <v>501395</v>
      </c>
      <c r="G558" s="34">
        <f t="shared" si="108"/>
        <v>0</v>
      </c>
      <c r="H558" s="34">
        <f t="shared" si="108"/>
        <v>0</v>
      </c>
    </row>
    <row r="559" spans="1:8" ht="15.75">
      <c r="A559" s="9" t="s">
        <v>965</v>
      </c>
      <c r="B559" s="45" t="s">
        <v>90</v>
      </c>
      <c r="C559" s="9" t="s">
        <v>583</v>
      </c>
      <c r="D559" s="9" t="s">
        <v>707</v>
      </c>
      <c r="E559" s="39" t="s">
        <v>146</v>
      </c>
      <c r="F559" s="34">
        <f>F560</f>
        <v>501395</v>
      </c>
      <c r="G559" s="34">
        <f t="shared" si="108"/>
        <v>0</v>
      </c>
      <c r="H559" s="34">
        <f t="shared" si="108"/>
        <v>0</v>
      </c>
    </row>
    <row r="560" spans="1:8" ht="47.25">
      <c r="A560" s="9" t="s">
        <v>1012</v>
      </c>
      <c r="B560" s="25" t="s">
        <v>83</v>
      </c>
      <c r="C560" s="9" t="s">
        <v>583</v>
      </c>
      <c r="D560" s="9" t="s">
        <v>707</v>
      </c>
      <c r="E560" s="39" t="s">
        <v>124</v>
      </c>
      <c r="F560" s="34">
        <f>'прил 4'!G37</f>
        <v>501395</v>
      </c>
      <c r="G560" s="34">
        <f>'прил 4'!H37</f>
        <v>0</v>
      </c>
      <c r="H560" s="34">
        <f>'прил 4'!I37</f>
        <v>0</v>
      </c>
    </row>
    <row r="561" spans="1:8" ht="78.75">
      <c r="A561" s="9" t="s">
        <v>1013</v>
      </c>
      <c r="B561" s="10" t="str">
        <f>'прил 4'!B77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561" s="9" t="s">
        <v>674</v>
      </c>
      <c r="D561" s="9"/>
      <c r="E561" s="39"/>
      <c r="F561" s="34">
        <f>F562+F566</f>
        <v>13900054</v>
      </c>
      <c r="G561" s="34">
        <f>G562+G566</f>
        <v>11500054</v>
      </c>
      <c r="H561" s="34">
        <f>H562+H566</f>
        <v>11500054</v>
      </c>
    </row>
    <row r="562" spans="1:8" ht="74.25" customHeight="1">
      <c r="A562" s="9" t="s">
        <v>1014</v>
      </c>
      <c r="B562" s="10" t="s">
        <v>91</v>
      </c>
      <c r="C562" s="9" t="s">
        <v>674</v>
      </c>
      <c r="D562" s="9" t="s">
        <v>92</v>
      </c>
      <c r="E562" s="39"/>
      <c r="F562" s="34">
        <f aca="true" t="shared" si="109" ref="F562:H564">F563</f>
        <v>11485054</v>
      </c>
      <c r="G562" s="34">
        <f t="shared" si="109"/>
        <v>11485054</v>
      </c>
      <c r="H562" s="34">
        <f t="shared" si="109"/>
        <v>11485054</v>
      </c>
    </row>
    <row r="563" spans="1:8" ht="15.75">
      <c r="A563" s="9" t="s">
        <v>1015</v>
      </c>
      <c r="B563" s="10" t="s">
        <v>168</v>
      </c>
      <c r="C563" s="9" t="s">
        <v>674</v>
      </c>
      <c r="D563" s="9" t="s">
        <v>171</v>
      </c>
      <c r="E563" s="39"/>
      <c r="F563" s="34">
        <f t="shared" si="109"/>
        <v>11485054</v>
      </c>
      <c r="G563" s="34">
        <f t="shared" si="109"/>
        <v>11485054</v>
      </c>
      <c r="H563" s="34">
        <f t="shared" si="109"/>
        <v>11485054</v>
      </c>
    </row>
    <row r="564" spans="1:8" ht="15.75">
      <c r="A564" s="9" t="s">
        <v>1016</v>
      </c>
      <c r="B564" s="10" t="s">
        <v>90</v>
      </c>
      <c r="C564" s="9" t="s">
        <v>674</v>
      </c>
      <c r="D564" s="9" t="s">
        <v>171</v>
      </c>
      <c r="E564" s="39" t="s">
        <v>146</v>
      </c>
      <c r="F564" s="34">
        <f t="shared" si="109"/>
        <v>11485054</v>
      </c>
      <c r="G564" s="34">
        <f t="shared" si="109"/>
        <v>11485054</v>
      </c>
      <c r="H564" s="34">
        <f t="shared" si="109"/>
        <v>11485054</v>
      </c>
    </row>
    <row r="565" spans="1:8" ht="15.75">
      <c r="A565" s="9" t="s">
        <v>1017</v>
      </c>
      <c r="B565" s="38" t="s">
        <v>34</v>
      </c>
      <c r="C565" s="9" t="s">
        <v>674</v>
      </c>
      <c r="D565" s="9" t="s">
        <v>171</v>
      </c>
      <c r="E565" s="39" t="s">
        <v>48</v>
      </c>
      <c r="F565" s="34">
        <f>'прил 4'!G79</f>
        <v>11485054</v>
      </c>
      <c r="G565" s="34">
        <f>'прил 4'!H79</f>
        <v>11485054</v>
      </c>
      <c r="H565" s="34">
        <f>'прил 4'!I79</f>
        <v>11485054</v>
      </c>
    </row>
    <row r="566" spans="1:8" ht="31.5">
      <c r="A566" s="9" t="s">
        <v>1018</v>
      </c>
      <c r="B566" s="10" t="s">
        <v>268</v>
      </c>
      <c r="C566" s="9" t="s">
        <v>674</v>
      </c>
      <c r="D566" s="9" t="s">
        <v>95</v>
      </c>
      <c r="E566" s="39"/>
      <c r="F566" s="34">
        <f aca="true" t="shared" si="110" ref="F566:H568">F567</f>
        <v>2415000</v>
      </c>
      <c r="G566" s="34">
        <f t="shared" si="110"/>
        <v>15000</v>
      </c>
      <c r="H566" s="34">
        <f t="shared" si="110"/>
        <v>15000</v>
      </c>
    </row>
    <row r="567" spans="1:8" ht="31.5">
      <c r="A567" s="9" t="s">
        <v>1019</v>
      </c>
      <c r="B567" s="10" t="s">
        <v>96</v>
      </c>
      <c r="C567" s="9" t="s">
        <v>674</v>
      </c>
      <c r="D567" s="9" t="s">
        <v>97</v>
      </c>
      <c r="E567" s="39"/>
      <c r="F567" s="34">
        <f t="shared" si="110"/>
        <v>2415000</v>
      </c>
      <c r="G567" s="34">
        <f t="shared" si="110"/>
        <v>15000</v>
      </c>
      <c r="H567" s="34">
        <f t="shared" si="110"/>
        <v>15000</v>
      </c>
    </row>
    <row r="568" spans="1:8" ht="15.75">
      <c r="A568" s="9" t="s">
        <v>1020</v>
      </c>
      <c r="B568" s="10" t="s">
        <v>90</v>
      </c>
      <c r="C568" s="9" t="s">
        <v>674</v>
      </c>
      <c r="D568" s="9" t="s">
        <v>97</v>
      </c>
      <c r="E568" s="39" t="s">
        <v>146</v>
      </c>
      <c r="F568" s="34">
        <f t="shared" si="110"/>
        <v>2415000</v>
      </c>
      <c r="G568" s="34">
        <f t="shared" si="110"/>
        <v>15000</v>
      </c>
      <c r="H568" s="34">
        <f t="shared" si="110"/>
        <v>15000</v>
      </c>
    </row>
    <row r="569" spans="1:8" ht="15.75">
      <c r="A569" s="9" t="s">
        <v>1021</v>
      </c>
      <c r="B569" s="38" t="s">
        <v>34</v>
      </c>
      <c r="C569" s="9" t="s">
        <v>674</v>
      </c>
      <c r="D569" s="9" t="s">
        <v>97</v>
      </c>
      <c r="E569" s="39" t="s">
        <v>48</v>
      </c>
      <c r="F569" s="34">
        <f>'прил 4'!G81</f>
        <v>2415000</v>
      </c>
      <c r="G569" s="34">
        <f>'прил 4'!H81</f>
        <v>15000</v>
      </c>
      <c r="H569" s="34">
        <f>'прил 4'!I81</f>
        <v>15000</v>
      </c>
    </row>
    <row r="570" spans="1:8" ht="47.25">
      <c r="A570" s="9" t="s">
        <v>1022</v>
      </c>
      <c r="B570" s="10" t="s">
        <v>702</v>
      </c>
      <c r="C570" s="9" t="s">
        <v>701</v>
      </c>
      <c r="D570" s="9"/>
      <c r="E570" s="39"/>
      <c r="F570" s="34">
        <f>F571</f>
        <v>150000</v>
      </c>
      <c r="G570" s="34">
        <f aca="true" t="shared" si="111" ref="G570:H572">G571</f>
        <v>150000</v>
      </c>
      <c r="H570" s="34">
        <f t="shared" si="111"/>
        <v>150000</v>
      </c>
    </row>
    <row r="571" spans="1:8" ht="31.5">
      <c r="A571" s="9" t="s">
        <v>1023</v>
      </c>
      <c r="B571" s="10" t="s">
        <v>268</v>
      </c>
      <c r="C571" s="9" t="s">
        <v>701</v>
      </c>
      <c r="D571" s="9" t="s">
        <v>95</v>
      </c>
      <c r="E571" s="39"/>
      <c r="F571" s="34">
        <f>F572</f>
        <v>150000</v>
      </c>
      <c r="G571" s="34">
        <f t="shared" si="111"/>
        <v>150000</v>
      </c>
      <c r="H571" s="34">
        <f t="shared" si="111"/>
        <v>150000</v>
      </c>
    </row>
    <row r="572" spans="1:8" ht="31.5">
      <c r="A572" s="9" t="s">
        <v>1024</v>
      </c>
      <c r="B572" s="10" t="s">
        <v>96</v>
      </c>
      <c r="C572" s="9" t="s">
        <v>701</v>
      </c>
      <c r="D572" s="9" t="s">
        <v>97</v>
      </c>
      <c r="E572" s="39"/>
      <c r="F572" s="34">
        <f>F573</f>
        <v>150000</v>
      </c>
      <c r="G572" s="34">
        <f t="shared" si="111"/>
        <v>150000</v>
      </c>
      <c r="H572" s="34">
        <f t="shared" si="111"/>
        <v>150000</v>
      </c>
    </row>
    <row r="573" spans="1:8" ht="15.75">
      <c r="A573" s="9" t="s">
        <v>1025</v>
      </c>
      <c r="B573" s="10" t="s">
        <v>543</v>
      </c>
      <c r="C573" s="9" t="s">
        <v>701</v>
      </c>
      <c r="D573" s="9" t="s">
        <v>97</v>
      </c>
      <c r="E573" s="39" t="s">
        <v>157</v>
      </c>
      <c r="F573" s="34">
        <f>F574</f>
        <v>150000</v>
      </c>
      <c r="G573" s="34">
        <f>G574</f>
        <v>150000</v>
      </c>
      <c r="H573" s="34">
        <f>H574</f>
        <v>150000</v>
      </c>
    </row>
    <row r="574" spans="1:8" ht="15.75">
      <c r="A574" s="9" t="s">
        <v>1026</v>
      </c>
      <c r="B574" s="10" t="s">
        <v>700</v>
      </c>
      <c r="C574" s="9" t="s">
        <v>701</v>
      </c>
      <c r="D574" s="9" t="s">
        <v>97</v>
      </c>
      <c r="E574" s="39" t="s">
        <v>699</v>
      </c>
      <c r="F574" s="34">
        <f>'прил 4'!G167</f>
        <v>150000</v>
      </c>
      <c r="G574" s="34">
        <f>'прил 4'!H167</f>
        <v>150000</v>
      </c>
      <c r="H574" s="34">
        <f>'прил 4'!I167</f>
        <v>150000</v>
      </c>
    </row>
    <row r="575" spans="1:8" ht="31.5">
      <c r="A575" s="9" t="s">
        <v>1027</v>
      </c>
      <c r="B575" s="10" t="s">
        <v>961</v>
      </c>
      <c r="C575" s="9" t="s">
        <v>959</v>
      </c>
      <c r="D575" s="9"/>
      <c r="E575" s="39"/>
      <c r="F575" s="34">
        <f>F576</f>
        <v>300000</v>
      </c>
      <c r="G575" s="34">
        <f aca="true" t="shared" si="112" ref="G575:H578">G576</f>
        <v>300000</v>
      </c>
      <c r="H575" s="34">
        <f t="shared" si="112"/>
        <v>300000</v>
      </c>
    </row>
    <row r="576" spans="1:8" ht="15.75">
      <c r="A576" s="9" t="s">
        <v>1028</v>
      </c>
      <c r="B576" s="10" t="s">
        <v>550</v>
      </c>
      <c r="C576" s="9" t="s">
        <v>959</v>
      </c>
      <c r="D576" s="9" t="s">
        <v>552</v>
      </c>
      <c r="E576" s="39"/>
      <c r="F576" s="34">
        <f>F577</f>
        <v>300000</v>
      </c>
      <c r="G576" s="34">
        <f t="shared" si="112"/>
        <v>300000</v>
      </c>
      <c r="H576" s="34">
        <f t="shared" si="112"/>
        <v>300000</v>
      </c>
    </row>
    <row r="577" spans="1:8" ht="15.75">
      <c r="A577" s="9" t="s">
        <v>1029</v>
      </c>
      <c r="B577" s="10" t="s">
        <v>282</v>
      </c>
      <c r="C577" s="9" t="s">
        <v>959</v>
      </c>
      <c r="D577" s="9" t="s">
        <v>555</v>
      </c>
      <c r="E577" s="39"/>
      <c r="F577" s="34">
        <f>F578</f>
        <v>300000</v>
      </c>
      <c r="G577" s="34">
        <f t="shared" si="112"/>
        <v>300000</v>
      </c>
      <c r="H577" s="34">
        <f t="shared" si="112"/>
        <v>300000</v>
      </c>
    </row>
    <row r="578" spans="1:8" ht="15.75">
      <c r="A578" s="9" t="s">
        <v>1030</v>
      </c>
      <c r="B578" s="10" t="s">
        <v>543</v>
      </c>
      <c r="C578" s="9" t="s">
        <v>959</v>
      </c>
      <c r="D578" s="9" t="s">
        <v>555</v>
      </c>
      <c r="E578" s="39" t="s">
        <v>157</v>
      </c>
      <c r="F578" s="34">
        <f>F579</f>
        <v>300000</v>
      </c>
      <c r="G578" s="34">
        <f t="shared" si="112"/>
        <v>300000</v>
      </c>
      <c r="H578" s="34">
        <f t="shared" si="112"/>
        <v>300000</v>
      </c>
    </row>
    <row r="579" spans="1:8" ht="15.75">
      <c r="A579" s="9" t="s">
        <v>1031</v>
      </c>
      <c r="B579" s="72" t="s">
        <v>960</v>
      </c>
      <c r="C579" s="9" t="s">
        <v>959</v>
      </c>
      <c r="D579" s="9" t="s">
        <v>555</v>
      </c>
      <c r="E579" s="39" t="s">
        <v>958</v>
      </c>
      <c r="F579" s="34">
        <f>'прил 4'!G512</f>
        <v>300000</v>
      </c>
      <c r="G579" s="34">
        <f>'прил 4'!H512</f>
        <v>300000</v>
      </c>
      <c r="H579" s="34">
        <f>'прил 4'!I512</f>
        <v>300000</v>
      </c>
    </row>
    <row r="580" spans="1:8" ht="15.75">
      <c r="A580" s="9" t="s">
        <v>1032</v>
      </c>
      <c r="B580" s="10" t="s">
        <v>164</v>
      </c>
      <c r="C580" s="9" t="s">
        <v>584</v>
      </c>
      <c r="D580" s="9"/>
      <c r="E580" s="39"/>
      <c r="F580" s="34">
        <f>F581</f>
        <v>700000</v>
      </c>
      <c r="G580" s="34">
        <f>G581</f>
        <v>700000</v>
      </c>
      <c r="H580" s="34">
        <f>H581</f>
        <v>700000</v>
      </c>
    </row>
    <row r="581" spans="1:8" ht="15.75">
      <c r="A581" s="9" t="s">
        <v>1033</v>
      </c>
      <c r="B581" s="10" t="s">
        <v>100</v>
      </c>
      <c r="C581" s="9" t="s">
        <v>584</v>
      </c>
      <c r="D581" s="9" t="s">
        <v>101</v>
      </c>
      <c r="E581" s="39"/>
      <c r="F581" s="34">
        <f>F582</f>
        <v>700000</v>
      </c>
      <c r="G581" s="34">
        <f aca="true" t="shared" si="113" ref="G581:H583">G582</f>
        <v>700000</v>
      </c>
      <c r="H581" s="34">
        <f t="shared" si="113"/>
        <v>700000</v>
      </c>
    </row>
    <row r="582" spans="1:8" ht="15.75">
      <c r="A582" s="9" t="s">
        <v>1034</v>
      </c>
      <c r="B582" s="10" t="s">
        <v>281</v>
      </c>
      <c r="C582" s="9" t="s">
        <v>584</v>
      </c>
      <c r="D582" s="9" t="s">
        <v>280</v>
      </c>
      <c r="E582" s="39"/>
      <c r="F582" s="34">
        <f>F583</f>
        <v>700000</v>
      </c>
      <c r="G582" s="34">
        <f t="shared" si="113"/>
        <v>700000</v>
      </c>
      <c r="H582" s="34">
        <f t="shared" si="113"/>
        <v>700000</v>
      </c>
    </row>
    <row r="583" spans="1:8" ht="15.75">
      <c r="A583" s="9" t="s">
        <v>1035</v>
      </c>
      <c r="B583" s="45" t="s">
        <v>90</v>
      </c>
      <c r="C583" s="9" t="s">
        <v>584</v>
      </c>
      <c r="D583" s="9" t="s">
        <v>280</v>
      </c>
      <c r="E583" s="39" t="s">
        <v>146</v>
      </c>
      <c r="F583" s="34">
        <f>F584</f>
        <v>700000</v>
      </c>
      <c r="G583" s="34">
        <f t="shared" si="113"/>
        <v>700000</v>
      </c>
      <c r="H583" s="34">
        <f t="shared" si="113"/>
        <v>700000</v>
      </c>
    </row>
    <row r="584" spans="1:8" ht="15.75">
      <c r="A584" s="9" t="s">
        <v>1036</v>
      </c>
      <c r="B584" s="38" t="s">
        <v>176</v>
      </c>
      <c r="C584" s="9" t="s">
        <v>584</v>
      </c>
      <c r="D584" s="9" t="s">
        <v>280</v>
      </c>
      <c r="E584" s="39" t="s">
        <v>47</v>
      </c>
      <c r="F584" s="34">
        <f>'прил 4'!G49</f>
        <v>700000</v>
      </c>
      <c r="G584" s="34">
        <f>'прил 4'!H49</f>
        <v>700000</v>
      </c>
      <c r="H584" s="34">
        <f>'прил 4'!I49</f>
        <v>700000</v>
      </c>
    </row>
    <row r="585" spans="1:8" ht="66.75" customHeight="1">
      <c r="A585" s="9" t="s">
        <v>1037</v>
      </c>
      <c r="B585" s="104" t="s">
        <v>675</v>
      </c>
      <c r="C585" s="9" t="s">
        <v>673</v>
      </c>
      <c r="D585" s="9"/>
      <c r="E585" s="39"/>
      <c r="F585" s="34">
        <f aca="true" t="shared" si="114" ref="F585:H588">F586</f>
        <v>1500</v>
      </c>
      <c r="G585" s="34">
        <f t="shared" si="114"/>
        <v>1600</v>
      </c>
      <c r="H585" s="34">
        <f t="shared" si="114"/>
        <v>1400</v>
      </c>
    </row>
    <row r="586" spans="1:8" ht="31.5">
      <c r="A586" s="9" t="s">
        <v>1038</v>
      </c>
      <c r="B586" s="10" t="s">
        <v>268</v>
      </c>
      <c r="C586" s="9" t="s">
        <v>673</v>
      </c>
      <c r="D586" s="9" t="s">
        <v>95</v>
      </c>
      <c r="E586" s="39"/>
      <c r="F586" s="34">
        <f t="shared" si="114"/>
        <v>1500</v>
      </c>
      <c r="G586" s="34">
        <f t="shared" si="114"/>
        <v>1600</v>
      </c>
      <c r="H586" s="34">
        <f t="shared" si="114"/>
        <v>1400</v>
      </c>
    </row>
    <row r="587" spans="1:8" ht="31.5">
      <c r="A587" s="9" t="s">
        <v>1039</v>
      </c>
      <c r="B587" s="10" t="s">
        <v>96</v>
      </c>
      <c r="C587" s="9" t="s">
        <v>673</v>
      </c>
      <c r="D587" s="9" t="s">
        <v>97</v>
      </c>
      <c r="E587" s="39"/>
      <c r="F587" s="34">
        <f t="shared" si="114"/>
        <v>1500</v>
      </c>
      <c r="G587" s="34">
        <f t="shared" si="114"/>
        <v>1600</v>
      </c>
      <c r="H587" s="34">
        <f t="shared" si="114"/>
        <v>1400</v>
      </c>
    </row>
    <row r="588" spans="1:8" ht="15.75">
      <c r="A588" s="9" t="s">
        <v>1040</v>
      </c>
      <c r="B588" s="45" t="s">
        <v>90</v>
      </c>
      <c r="C588" s="9" t="s">
        <v>673</v>
      </c>
      <c r="D588" s="9" t="s">
        <v>97</v>
      </c>
      <c r="E588" s="39" t="s">
        <v>146</v>
      </c>
      <c r="F588" s="34">
        <f t="shared" si="114"/>
        <v>1500</v>
      </c>
      <c r="G588" s="34">
        <f t="shared" si="114"/>
        <v>1600</v>
      </c>
      <c r="H588" s="34">
        <f t="shared" si="114"/>
        <v>1400</v>
      </c>
    </row>
    <row r="589" spans="1:8" ht="15.75">
      <c r="A589" s="9" t="s">
        <v>1041</v>
      </c>
      <c r="B589" s="87" t="s">
        <v>672</v>
      </c>
      <c r="C589" s="9" t="s">
        <v>673</v>
      </c>
      <c r="D589" s="9" t="s">
        <v>97</v>
      </c>
      <c r="E589" s="39" t="s">
        <v>671</v>
      </c>
      <c r="F589" s="34">
        <f>'прил 4'!G43</f>
        <v>1500</v>
      </c>
      <c r="G589" s="34">
        <f>'прил 4'!H43</f>
        <v>1600</v>
      </c>
      <c r="H589" s="34">
        <f>'прил 4'!I43</f>
        <v>1400</v>
      </c>
    </row>
    <row r="590" spans="1:8" ht="54" customHeight="1">
      <c r="A590" s="9" t="s">
        <v>1042</v>
      </c>
      <c r="B590" s="10" t="s">
        <v>695</v>
      </c>
      <c r="C590" s="9" t="s">
        <v>797</v>
      </c>
      <c r="D590" s="9"/>
      <c r="E590" s="39"/>
      <c r="F590" s="34">
        <f>F591</f>
        <v>1645800</v>
      </c>
      <c r="G590" s="34">
        <f aca="true" t="shared" si="115" ref="G590:H593">G591</f>
        <v>1717900</v>
      </c>
      <c r="H590" s="34">
        <f t="shared" si="115"/>
        <v>1781000</v>
      </c>
    </row>
    <row r="591" spans="1:8" ht="15.75">
      <c r="A591" s="9" t="s">
        <v>1043</v>
      </c>
      <c r="B591" s="10" t="s">
        <v>550</v>
      </c>
      <c r="C591" s="9" t="s">
        <v>797</v>
      </c>
      <c r="D591" s="9" t="s">
        <v>552</v>
      </c>
      <c r="E591" s="39"/>
      <c r="F591" s="34">
        <f>F592</f>
        <v>1645800</v>
      </c>
      <c r="G591" s="34">
        <f t="shared" si="115"/>
        <v>1717900</v>
      </c>
      <c r="H591" s="34">
        <f t="shared" si="115"/>
        <v>1781000</v>
      </c>
    </row>
    <row r="592" spans="1:8" ht="15.75">
      <c r="A592" s="9" t="s">
        <v>1044</v>
      </c>
      <c r="B592" s="10" t="s">
        <v>662</v>
      </c>
      <c r="C592" s="9" t="s">
        <v>797</v>
      </c>
      <c r="D592" s="9" t="s">
        <v>663</v>
      </c>
      <c r="E592" s="39"/>
      <c r="F592" s="34">
        <f>F593</f>
        <v>1645800</v>
      </c>
      <c r="G592" s="34">
        <f t="shared" si="115"/>
        <v>1717900</v>
      </c>
      <c r="H592" s="34">
        <f t="shared" si="115"/>
        <v>1781000</v>
      </c>
    </row>
    <row r="593" spans="1:8" ht="15.75">
      <c r="A593" s="9" t="s">
        <v>1045</v>
      </c>
      <c r="B593" s="38" t="s">
        <v>177</v>
      </c>
      <c r="C593" s="9" t="s">
        <v>797</v>
      </c>
      <c r="D593" s="9" t="s">
        <v>663</v>
      </c>
      <c r="E593" s="39" t="s">
        <v>55</v>
      </c>
      <c r="F593" s="34">
        <f>F594</f>
        <v>1645800</v>
      </c>
      <c r="G593" s="34">
        <f t="shared" si="115"/>
        <v>1717900</v>
      </c>
      <c r="H593" s="34">
        <f t="shared" si="115"/>
        <v>1781000</v>
      </c>
    </row>
    <row r="594" spans="1:8" ht="15.75">
      <c r="A594" s="9" t="s">
        <v>1046</v>
      </c>
      <c r="B594" s="38" t="s">
        <v>554</v>
      </c>
      <c r="C594" s="9" t="s">
        <v>797</v>
      </c>
      <c r="D594" s="9" t="s">
        <v>663</v>
      </c>
      <c r="E594" s="39" t="s">
        <v>56</v>
      </c>
      <c r="F594" s="34">
        <f>'прил 4'!G492</f>
        <v>1645800</v>
      </c>
      <c r="G594" s="34">
        <f>'прил 4'!H492</f>
        <v>1717900</v>
      </c>
      <c r="H594" s="34">
        <f>'прил 4'!I492</f>
        <v>1781000</v>
      </c>
    </row>
    <row r="595" spans="1:8" ht="78.75">
      <c r="A595" s="9" t="s">
        <v>1047</v>
      </c>
      <c r="B595" s="10" t="str">
        <f>'прил 4'!B82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595" s="9" t="s">
        <v>585</v>
      </c>
      <c r="D595" s="9"/>
      <c r="E595" s="39"/>
      <c r="F595" s="34">
        <f>F596+F600</f>
        <v>25000</v>
      </c>
      <c r="G595" s="34">
        <f>G596+G600</f>
        <v>25000</v>
      </c>
      <c r="H595" s="34">
        <f>H596+H600</f>
        <v>25000</v>
      </c>
    </row>
    <row r="596" spans="1:8" ht="48" customHeight="1">
      <c r="A596" s="9" t="s">
        <v>1048</v>
      </c>
      <c r="B596" s="10" t="s">
        <v>91</v>
      </c>
      <c r="C596" s="9" t="s">
        <v>585</v>
      </c>
      <c r="D596" s="9" t="s">
        <v>92</v>
      </c>
      <c r="E596" s="39"/>
      <c r="F596" s="34">
        <f aca="true" t="shared" si="116" ref="F596:H598">F597</f>
        <v>24040</v>
      </c>
      <c r="G596" s="34">
        <f t="shared" si="116"/>
        <v>24040</v>
      </c>
      <c r="H596" s="34">
        <f t="shared" si="116"/>
        <v>24040</v>
      </c>
    </row>
    <row r="597" spans="1:8" ht="33.75" customHeight="1">
      <c r="A597" s="9" t="s">
        <v>1049</v>
      </c>
      <c r="B597" s="10" t="s">
        <v>93</v>
      </c>
      <c r="C597" s="9" t="s">
        <v>585</v>
      </c>
      <c r="D597" s="9" t="s">
        <v>94</v>
      </c>
      <c r="E597" s="39"/>
      <c r="F597" s="34">
        <f t="shared" si="116"/>
        <v>24040</v>
      </c>
      <c r="G597" s="34">
        <f t="shared" si="116"/>
        <v>24040</v>
      </c>
      <c r="H597" s="34">
        <f t="shared" si="116"/>
        <v>24040</v>
      </c>
    </row>
    <row r="598" spans="1:8" ht="15.75">
      <c r="A598" s="9" t="s">
        <v>1050</v>
      </c>
      <c r="B598" s="45" t="s">
        <v>90</v>
      </c>
      <c r="C598" s="9" t="s">
        <v>585</v>
      </c>
      <c r="D598" s="9" t="s">
        <v>94</v>
      </c>
      <c r="E598" s="39" t="s">
        <v>146</v>
      </c>
      <c r="F598" s="34">
        <f t="shared" si="116"/>
        <v>24040</v>
      </c>
      <c r="G598" s="34">
        <f t="shared" si="116"/>
        <v>24040</v>
      </c>
      <c r="H598" s="34">
        <f t="shared" si="116"/>
        <v>24040</v>
      </c>
    </row>
    <row r="599" spans="1:8" ht="15.75">
      <c r="A599" s="9" t="s">
        <v>1051</v>
      </c>
      <c r="B599" s="38" t="s">
        <v>34</v>
      </c>
      <c r="C599" s="9" t="s">
        <v>585</v>
      </c>
      <c r="D599" s="9" t="s">
        <v>94</v>
      </c>
      <c r="E599" s="39" t="s">
        <v>48</v>
      </c>
      <c r="F599" s="34">
        <f>'прил 4'!G84</f>
        <v>24040</v>
      </c>
      <c r="G599" s="34">
        <f>'прил 4'!H84</f>
        <v>24040</v>
      </c>
      <c r="H599" s="34">
        <f>'прил 4'!I84</f>
        <v>24040</v>
      </c>
    </row>
    <row r="600" spans="1:8" ht="39.75" customHeight="1">
      <c r="A600" s="9" t="s">
        <v>1052</v>
      </c>
      <c r="B600" s="10" t="s">
        <v>268</v>
      </c>
      <c r="C600" s="9" t="s">
        <v>585</v>
      </c>
      <c r="D600" s="9" t="s">
        <v>95</v>
      </c>
      <c r="E600" s="39"/>
      <c r="F600" s="34">
        <f>F601</f>
        <v>960</v>
      </c>
      <c r="G600" s="34">
        <f aca="true" t="shared" si="117" ref="G600:H602">G601</f>
        <v>960</v>
      </c>
      <c r="H600" s="34">
        <f t="shared" si="117"/>
        <v>960</v>
      </c>
    </row>
    <row r="601" spans="1:8" ht="40.5" customHeight="1">
      <c r="A601" s="9" t="s">
        <v>1053</v>
      </c>
      <c r="B601" s="10" t="s">
        <v>96</v>
      </c>
      <c r="C601" s="9" t="s">
        <v>585</v>
      </c>
      <c r="D601" s="9" t="s">
        <v>97</v>
      </c>
      <c r="E601" s="39"/>
      <c r="F601" s="34">
        <f>F602</f>
        <v>960</v>
      </c>
      <c r="G601" s="34">
        <f t="shared" si="117"/>
        <v>960</v>
      </c>
      <c r="H601" s="34">
        <f t="shared" si="117"/>
        <v>960</v>
      </c>
    </row>
    <row r="602" spans="1:8" ht="15.75">
      <c r="A602" s="9" t="s">
        <v>1054</v>
      </c>
      <c r="B602" s="45" t="s">
        <v>90</v>
      </c>
      <c r="C602" s="9" t="s">
        <v>585</v>
      </c>
      <c r="D602" s="9" t="s">
        <v>97</v>
      </c>
      <c r="E602" s="39" t="s">
        <v>146</v>
      </c>
      <c r="F602" s="34">
        <f>F603</f>
        <v>960</v>
      </c>
      <c r="G602" s="34">
        <f t="shared" si="117"/>
        <v>960</v>
      </c>
      <c r="H602" s="34">
        <f t="shared" si="117"/>
        <v>960</v>
      </c>
    </row>
    <row r="603" spans="1:8" ht="15.75">
      <c r="A603" s="9" t="s">
        <v>1055</v>
      </c>
      <c r="B603" s="38" t="s">
        <v>34</v>
      </c>
      <c r="C603" s="9" t="s">
        <v>585</v>
      </c>
      <c r="D603" s="9" t="s">
        <v>97</v>
      </c>
      <c r="E603" s="39" t="s">
        <v>48</v>
      </c>
      <c r="F603" s="34">
        <f>'прил 4'!G86</f>
        <v>960</v>
      </c>
      <c r="G603" s="34">
        <f>'прил 4'!H86</f>
        <v>960</v>
      </c>
      <c r="H603" s="34">
        <f>'прил 4'!I86</f>
        <v>960</v>
      </c>
    </row>
    <row r="604" spans="1:8" ht="55.5" customHeight="1">
      <c r="A604" s="9" t="s">
        <v>1056</v>
      </c>
      <c r="B604" s="27" t="s">
        <v>696</v>
      </c>
      <c r="C604" s="9" t="s">
        <v>796</v>
      </c>
      <c r="D604" s="9"/>
      <c r="E604" s="39"/>
      <c r="F604" s="34">
        <f>F605</f>
        <v>88000</v>
      </c>
      <c r="G604" s="34">
        <f aca="true" t="shared" si="118" ref="G604:H607">G605</f>
        <v>88000</v>
      </c>
      <c r="H604" s="34">
        <f t="shared" si="118"/>
        <v>88000</v>
      </c>
    </row>
    <row r="605" spans="1:8" ht="15.75">
      <c r="A605" s="9" t="s">
        <v>1057</v>
      </c>
      <c r="B605" s="10" t="s">
        <v>550</v>
      </c>
      <c r="C605" s="9" t="s">
        <v>796</v>
      </c>
      <c r="D605" s="9" t="s">
        <v>552</v>
      </c>
      <c r="E605" s="39"/>
      <c r="F605" s="34">
        <f>F606</f>
        <v>88000</v>
      </c>
      <c r="G605" s="34">
        <f t="shared" si="118"/>
        <v>88000</v>
      </c>
      <c r="H605" s="34">
        <f t="shared" si="118"/>
        <v>88000</v>
      </c>
    </row>
    <row r="606" spans="1:8" ht="15.75">
      <c r="A606" s="9" t="s">
        <v>1058</v>
      </c>
      <c r="B606" s="10" t="s">
        <v>662</v>
      </c>
      <c r="C606" s="9" t="s">
        <v>796</v>
      </c>
      <c r="D606" s="9" t="s">
        <v>663</v>
      </c>
      <c r="E606" s="39"/>
      <c r="F606" s="34">
        <f>F607</f>
        <v>88000</v>
      </c>
      <c r="G606" s="34">
        <f t="shared" si="118"/>
        <v>88000</v>
      </c>
      <c r="H606" s="34">
        <f t="shared" si="118"/>
        <v>88000</v>
      </c>
    </row>
    <row r="607" spans="1:8" ht="15.75">
      <c r="A607" s="9" t="s">
        <v>1059</v>
      </c>
      <c r="B607" s="38" t="s">
        <v>90</v>
      </c>
      <c r="C607" s="9" t="s">
        <v>796</v>
      </c>
      <c r="D607" s="9" t="s">
        <v>663</v>
      </c>
      <c r="E607" s="39" t="s">
        <v>146</v>
      </c>
      <c r="F607" s="34">
        <f>F608</f>
        <v>88000</v>
      </c>
      <c r="G607" s="34">
        <f t="shared" si="118"/>
        <v>88000</v>
      </c>
      <c r="H607" s="34">
        <f t="shared" si="118"/>
        <v>88000</v>
      </c>
    </row>
    <row r="608" spans="1:8" ht="15.75">
      <c r="A608" s="9" t="s">
        <v>1060</v>
      </c>
      <c r="B608" s="38" t="s">
        <v>34</v>
      </c>
      <c r="C608" s="9" t="s">
        <v>796</v>
      </c>
      <c r="D608" s="9" t="s">
        <v>663</v>
      </c>
      <c r="E608" s="39" t="s">
        <v>48</v>
      </c>
      <c r="F608" s="34">
        <f>'прил 4'!G485</f>
        <v>88000</v>
      </c>
      <c r="G608" s="34">
        <f>'прил 4'!H485</f>
        <v>88000</v>
      </c>
      <c r="H608" s="34">
        <f>'прил 4'!I485</f>
        <v>88000</v>
      </c>
    </row>
    <row r="609" spans="1:8" ht="69.75" customHeight="1">
      <c r="A609" s="9" t="s">
        <v>1061</v>
      </c>
      <c r="B609" s="10" t="str">
        <f>'прил 4'!B87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609" s="9" t="s">
        <v>586</v>
      </c>
      <c r="D609" s="9"/>
      <c r="E609" s="39"/>
      <c r="F609" s="34">
        <f>F610+F614</f>
        <v>866000</v>
      </c>
      <c r="G609" s="34">
        <f>G610+G614</f>
        <v>866000</v>
      </c>
      <c r="H609" s="34">
        <f>H610+H614</f>
        <v>866000</v>
      </c>
    </row>
    <row r="610" spans="1:8" ht="68.25" customHeight="1">
      <c r="A610" s="9" t="s">
        <v>1062</v>
      </c>
      <c r="B610" s="10" t="s">
        <v>91</v>
      </c>
      <c r="C610" s="9" t="s">
        <v>586</v>
      </c>
      <c r="D610" s="9" t="s">
        <v>92</v>
      </c>
      <c r="E610" s="39"/>
      <c r="F610" s="34">
        <f aca="true" t="shared" si="119" ref="F610:H612">F611</f>
        <v>801390</v>
      </c>
      <c r="G610" s="34">
        <f t="shared" si="119"/>
        <v>801390</v>
      </c>
      <c r="H610" s="34">
        <f t="shared" si="119"/>
        <v>801390</v>
      </c>
    </row>
    <row r="611" spans="1:8" ht="37.5" customHeight="1">
      <c r="A611" s="9" t="s">
        <v>1063</v>
      </c>
      <c r="B611" s="10" t="s">
        <v>93</v>
      </c>
      <c r="C611" s="9" t="s">
        <v>586</v>
      </c>
      <c r="D611" s="9" t="s">
        <v>94</v>
      </c>
      <c r="E611" s="39"/>
      <c r="F611" s="34">
        <f t="shared" si="119"/>
        <v>801390</v>
      </c>
      <c r="G611" s="34">
        <f t="shared" si="119"/>
        <v>801390</v>
      </c>
      <c r="H611" s="34">
        <f t="shared" si="119"/>
        <v>801390</v>
      </c>
    </row>
    <row r="612" spans="1:8" ht="15.75">
      <c r="A612" s="9" t="s">
        <v>1064</v>
      </c>
      <c r="B612" s="38" t="s">
        <v>90</v>
      </c>
      <c r="C612" s="9" t="s">
        <v>586</v>
      </c>
      <c r="D612" s="9" t="s">
        <v>94</v>
      </c>
      <c r="E612" s="39" t="s">
        <v>146</v>
      </c>
      <c r="F612" s="34">
        <f t="shared" si="119"/>
        <v>801390</v>
      </c>
      <c r="G612" s="34">
        <f t="shared" si="119"/>
        <v>801390</v>
      </c>
      <c r="H612" s="34">
        <f t="shared" si="119"/>
        <v>801390</v>
      </c>
    </row>
    <row r="613" spans="1:8" ht="15.75">
      <c r="A613" s="9" t="s">
        <v>1067</v>
      </c>
      <c r="B613" s="38" t="s">
        <v>34</v>
      </c>
      <c r="C613" s="9" t="s">
        <v>586</v>
      </c>
      <c r="D613" s="9" t="s">
        <v>94</v>
      </c>
      <c r="E613" s="39" t="s">
        <v>48</v>
      </c>
      <c r="F613" s="34">
        <f>'прил 4'!G89</f>
        <v>801390</v>
      </c>
      <c r="G613" s="34">
        <f>'прил 4'!H89</f>
        <v>801390</v>
      </c>
      <c r="H613" s="34">
        <f>'прил 4'!I89</f>
        <v>801390</v>
      </c>
    </row>
    <row r="614" spans="1:8" ht="31.5">
      <c r="A614" s="9" t="s">
        <v>1068</v>
      </c>
      <c r="B614" s="10" t="s">
        <v>268</v>
      </c>
      <c r="C614" s="9" t="s">
        <v>586</v>
      </c>
      <c r="D614" s="9" t="s">
        <v>95</v>
      </c>
      <c r="E614" s="39"/>
      <c r="F614" s="34">
        <f>F615</f>
        <v>64610</v>
      </c>
      <c r="G614" s="34">
        <f aca="true" t="shared" si="120" ref="G614:H616">G615</f>
        <v>64610</v>
      </c>
      <c r="H614" s="34">
        <f t="shared" si="120"/>
        <v>64610</v>
      </c>
    </row>
    <row r="615" spans="1:8" ht="31.5">
      <c r="A615" s="9" t="s">
        <v>167</v>
      </c>
      <c r="B615" s="10" t="s">
        <v>96</v>
      </c>
      <c r="C615" s="9" t="s">
        <v>586</v>
      </c>
      <c r="D615" s="9" t="s">
        <v>97</v>
      </c>
      <c r="E615" s="39"/>
      <c r="F615" s="34">
        <f>F616</f>
        <v>64610</v>
      </c>
      <c r="G615" s="34">
        <f t="shared" si="120"/>
        <v>64610</v>
      </c>
      <c r="H615" s="34">
        <f t="shared" si="120"/>
        <v>64610</v>
      </c>
    </row>
    <row r="616" spans="1:8" ht="15.75">
      <c r="A616" s="9" t="s">
        <v>1069</v>
      </c>
      <c r="B616" s="38" t="s">
        <v>90</v>
      </c>
      <c r="C616" s="9" t="s">
        <v>586</v>
      </c>
      <c r="D616" s="9" t="s">
        <v>97</v>
      </c>
      <c r="E616" s="39" t="s">
        <v>146</v>
      </c>
      <c r="F616" s="34">
        <f>F617</f>
        <v>64610</v>
      </c>
      <c r="G616" s="34">
        <f t="shared" si="120"/>
        <v>64610</v>
      </c>
      <c r="H616" s="34">
        <f t="shared" si="120"/>
        <v>64610</v>
      </c>
    </row>
    <row r="617" spans="1:8" ht="15.75">
      <c r="A617" s="9" t="s">
        <v>1070</v>
      </c>
      <c r="B617" s="38" t="s">
        <v>34</v>
      </c>
      <c r="C617" s="9" t="s">
        <v>586</v>
      </c>
      <c r="D617" s="9" t="s">
        <v>97</v>
      </c>
      <c r="E617" s="39" t="s">
        <v>48</v>
      </c>
      <c r="F617" s="34">
        <f>'прил 4'!G91</f>
        <v>64610</v>
      </c>
      <c r="G617" s="34">
        <f>'прил 4'!H91</f>
        <v>64610</v>
      </c>
      <c r="H617" s="34">
        <f>'прил 4'!I91</f>
        <v>64610</v>
      </c>
    </row>
    <row r="618" spans="1:8" ht="31.5">
      <c r="A618" s="9" t="s">
        <v>1071</v>
      </c>
      <c r="B618" s="85" t="s">
        <v>649</v>
      </c>
      <c r="C618" s="84" t="s">
        <v>795</v>
      </c>
      <c r="D618" s="84"/>
      <c r="E618" s="47"/>
      <c r="F618" s="34">
        <f>F619</f>
        <v>317711.57</v>
      </c>
      <c r="G618" s="34">
        <f aca="true" t="shared" si="121" ref="G618:H621">G619</f>
        <v>0</v>
      </c>
      <c r="H618" s="34">
        <f t="shared" si="121"/>
        <v>0</v>
      </c>
    </row>
    <row r="619" spans="1:8" ht="15.75">
      <c r="A619" s="9" t="s">
        <v>1072</v>
      </c>
      <c r="B619" s="10" t="s">
        <v>100</v>
      </c>
      <c r="C619" s="84" t="s">
        <v>795</v>
      </c>
      <c r="D619" s="84" t="s">
        <v>101</v>
      </c>
      <c r="E619" s="47"/>
      <c r="F619" s="34">
        <f>F620</f>
        <v>317711.57</v>
      </c>
      <c r="G619" s="34">
        <f t="shared" si="121"/>
        <v>0</v>
      </c>
      <c r="H619" s="34">
        <f t="shared" si="121"/>
        <v>0</v>
      </c>
    </row>
    <row r="620" spans="1:8" ht="15.75">
      <c r="A620" s="9" t="s">
        <v>1073</v>
      </c>
      <c r="B620" s="10" t="s">
        <v>281</v>
      </c>
      <c r="C620" s="84" t="s">
        <v>795</v>
      </c>
      <c r="D620" s="9" t="s">
        <v>280</v>
      </c>
      <c r="E620" s="39"/>
      <c r="F620" s="34">
        <f>F621</f>
        <v>317711.57</v>
      </c>
      <c r="G620" s="34">
        <f t="shared" si="121"/>
        <v>0</v>
      </c>
      <c r="H620" s="34">
        <f t="shared" si="121"/>
        <v>0</v>
      </c>
    </row>
    <row r="621" spans="1:8" ht="15.75">
      <c r="A621" s="9" t="s">
        <v>1074</v>
      </c>
      <c r="B621" s="38" t="s">
        <v>90</v>
      </c>
      <c r="C621" s="84" t="s">
        <v>795</v>
      </c>
      <c r="D621" s="84" t="s">
        <v>280</v>
      </c>
      <c r="E621" s="47" t="s">
        <v>146</v>
      </c>
      <c r="F621" s="34">
        <f>F622</f>
        <v>317711.57</v>
      </c>
      <c r="G621" s="34">
        <f t="shared" si="121"/>
        <v>0</v>
      </c>
      <c r="H621" s="34">
        <f t="shared" si="121"/>
        <v>0</v>
      </c>
    </row>
    <row r="622" spans="1:8" ht="15.75">
      <c r="A622" s="9" t="s">
        <v>1075</v>
      </c>
      <c r="B622" s="38" t="s">
        <v>34</v>
      </c>
      <c r="C622" s="84" t="s">
        <v>795</v>
      </c>
      <c r="D622" s="84" t="s">
        <v>280</v>
      </c>
      <c r="E622" s="47" t="s">
        <v>48</v>
      </c>
      <c r="F622" s="34">
        <f>'прил 4'!G482</f>
        <v>317711.57</v>
      </c>
      <c r="G622" s="34">
        <f>'прил 4'!H482</f>
        <v>0</v>
      </c>
      <c r="H622" s="34">
        <f>'прил 4'!I482</f>
        <v>0</v>
      </c>
    </row>
    <row r="623" spans="1:8" ht="44.25" customHeight="1">
      <c r="A623" s="9" t="s">
        <v>1085</v>
      </c>
      <c r="B623" s="26" t="s">
        <v>999</v>
      </c>
      <c r="C623" s="9" t="s">
        <v>982</v>
      </c>
      <c r="D623" s="9"/>
      <c r="E623" s="39"/>
      <c r="F623" s="34">
        <f>F624</f>
        <v>78200</v>
      </c>
      <c r="G623" s="34">
        <f aca="true" t="shared" si="122" ref="G623:H626">G624</f>
        <v>0</v>
      </c>
      <c r="H623" s="34">
        <f t="shared" si="122"/>
        <v>0</v>
      </c>
    </row>
    <row r="624" spans="1:8" ht="15.75">
      <c r="A624" s="9" t="s">
        <v>1086</v>
      </c>
      <c r="B624" s="10" t="s">
        <v>550</v>
      </c>
      <c r="C624" s="9" t="s">
        <v>982</v>
      </c>
      <c r="D624" s="9" t="s">
        <v>552</v>
      </c>
      <c r="E624" s="39"/>
      <c r="F624" s="34">
        <f>F625</f>
        <v>78200</v>
      </c>
      <c r="G624" s="34">
        <f t="shared" si="122"/>
        <v>0</v>
      </c>
      <c r="H624" s="34">
        <f t="shared" si="122"/>
        <v>0</v>
      </c>
    </row>
    <row r="625" spans="1:8" ht="15.75">
      <c r="A625" s="9" t="s">
        <v>118</v>
      </c>
      <c r="B625" s="10" t="s">
        <v>282</v>
      </c>
      <c r="C625" s="9" t="s">
        <v>982</v>
      </c>
      <c r="D625" s="9" t="s">
        <v>555</v>
      </c>
      <c r="E625" s="39"/>
      <c r="F625" s="34">
        <f>F626</f>
        <v>78200</v>
      </c>
      <c r="G625" s="34">
        <f t="shared" si="122"/>
        <v>0</v>
      </c>
      <c r="H625" s="34">
        <f t="shared" si="122"/>
        <v>0</v>
      </c>
    </row>
    <row r="626" spans="1:8" ht="15.75">
      <c r="A626" s="9" t="s">
        <v>1087</v>
      </c>
      <c r="B626" s="10" t="s">
        <v>543</v>
      </c>
      <c r="C626" s="9" t="s">
        <v>982</v>
      </c>
      <c r="D626" s="9" t="s">
        <v>555</v>
      </c>
      <c r="E626" s="39" t="s">
        <v>157</v>
      </c>
      <c r="F626" s="34">
        <f>F627</f>
        <v>78200</v>
      </c>
      <c r="G626" s="34">
        <f t="shared" si="122"/>
        <v>0</v>
      </c>
      <c r="H626" s="34">
        <f t="shared" si="122"/>
        <v>0</v>
      </c>
    </row>
    <row r="627" spans="1:8" ht="15.75">
      <c r="A627" s="9" t="s">
        <v>1088</v>
      </c>
      <c r="B627" s="10" t="s">
        <v>960</v>
      </c>
      <c r="C627" s="9" t="s">
        <v>982</v>
      </c>
      <c r="D627" s="9" t="s">
        <v>555</v>
      </c>
      <c r="E627" s="39" t="s">
        <v>958</v>
      </c>
      <c r="F627" s="34">
        <f>'прил 4'!G515</f>
        <v>78200</v>
      </c>
      <c r="G627" s="34">
        <f>'прил 4'!H515</f>
        <v>0</v>
      </c>
      <c r="H627" s="34">
        <f>'прил 4'!I515</f>
        <v>0</v>
      </c>
    </row>
    <row r="628" spans="1:8" ht="56.25" customHeight="1">
      <c r="A628" s="9" t="s">
        <v>1089</v>
      </c>
      <c r="B628" s="10" t="s">
        <v>985</v>
      </c>
      <c r="C628" s="9" t="s">
        <v>972</v>
      </c>
      <c r="D628" s="84"/>
      <c r="E628" s="47"/>
      <c r="F628" s="34">
        <f>F629</f>
        <v>1265372.24</v>
      </c>
      <c r="G628" s="34">
        <f aca="true" t="shared" si="123" ref="G628:H631">G629</f>
        <v>0</v>
      </c>
      <c r="H628" s="34">
        <f t="shared" si="123"/>
        <v>0</v>
      </c>
    </row>
    <row r="629" spans="1:8" ht="31.5">
      <c r="A629" s="9" t="s">
        <v>1090</v>
      </c>
      <c r="B629" s="10" t="s">
        <v>268</v>
      </c>
      <c r="C629" s="9" t="s">
        <v>972</v>
      </c>
      <c r="D629" s="84" t="s">
        <v>95</v>
      </c>
      <c r="E629" s="47"/>
      <c r="F629" s="34">
        <f>F630</f>
        <v>1265372.24</v>
      </c>
      <c r="G629" s="34">
        <f t="shared" si="123"/>
        <v>0</v>
      </c>
      <c r="H629" s="34">
        <f t="shared" si="123"/>
        <v>0</v>
      </c>
    </row>
    <row r="630" spans="1:8" ht="31.5">
      <c r="A630" s="9" t="s">
        <v>1091</v>
      </c>
      <c r="B630" s="10" t="s">
        <v>96</v>
      </c>
      <c r="C630" s="9" t="s">
        <v>972</v>
      </c>
      <c r="D630" s="84" t="s">
        <v>97</v>
      </c>
      <c r="E630" s="47"/>
      <c r="F630" s="34">
        <f>F631</f>
        <v>1265372.24</v>
      </c>
      <c r="G630" s="34">
        <f t="shared" si="123"/>
        <v>0</v>
      </c>
      <c r="H630" s="34">
        <f t="shared" si="123"/>
        <v>0</v>
      </c>
    </row>
    <row r="631" spans="1:8" ht="15.75">
      <c r="A631" s="9" t="s">
        <v>1092</v>
      </c>
      <c r="B631" s="38" t="s">
        <v>175</v>
      </c>
      <c r="C631" s="9" t="s">
        <v>972</v>
      </c>
      <c r="D631" s="84" t="s">
        <v>97</v>
      </c>
      <c r="E631" s="47" t="s">
        <v>133</v>
      </c>
      <c r="F631" s="34">
        <f>F632</f>
        <v>1265372.24</v>
      </c>
      <c r="G631" s="34">
        <f t="shared" si="123"/>
        <v>0</v>
      </c>
      <c r="H631" s="34">
        <f t="shared" si="123"/>
        <v>0</v>
      </c>
    </row>
    <row r="632" spans="1:8" ht="15.75">
      <c r="A632" s="9" t="s">
        <v>1093</v>
      </c>
      <c r="B632" s="45" t="s">
        <v>46</v>
      </c>
      <c r="C632" s="9" t="s">
        <v>972</v>
      </c>
      <c r="D632" s="84" t="s">
        <v>97</v>
      </c>
      <c r="E632" s="47" t="s">
        <v>134</v>
      </c>
      <c r="F632" s="34">
        <f>'прил 4'!G129</f>
        <v>1265372.24</v>
      </c>
      <c r="G632" s="34">
        <f>'прил 4'!H129</f>
        <v>0</v>
      </c>
      <c r="H632" s="34">
        <f>'прил 4'!I129</f>
        <v>0</v>
      </c>
    </row>
    <row r="633" spans="1:8" ht="104.25" customHeight="1">
      <c r="A633" s="9" t="s">
        <v>1094</v>
      </c>
      <c r="B633" s="107" t="s">
        <v>1004</v>
      </c>
      <c r="C633" s="9" t="s">
        <v>984</v>
      </c>
      <c r="D633" s="84"/>
      <c r="E633" s="47"/>
      <c r="F633" s="34">
        <f>F634</f>
        <v>116616.69</v>
      </c>
      <c r="G633" s="34">
        <f aca="true" t="shared" si="124" ref="G633:H636">G634</f>
        <v>0</v>
      </c>
      <c r="H633" s="34">
        <f t="shared" si="124"/>
        <v>0</v>
      </c>
    </row>
    <row r="634" spans="1:8" ht="15.75">
      <c r="A634" s="9" t="s">
        <v>1095</v>
      </c>
      <c r="B634" s="10" t="s">
        <v>550</v>
      </c>
      <c r="C634" s="9" t="s">
        <v>984</v>
      </c>
      <c r="D634" s="84" t="s">
        <v>552</v>
      </c>
      <c r="E634" s="47"/>
      <c r="F634" s="34">
        <f>F635</f>
        <v>116616.69</v>
      </c>
      <c r="G634" s="34">
        <f t="shared" si="124"/>
        <v>0</v>
      </c>
      <c r="H634" s="34">
        <f t="shared" si="124"/>
        <v>0</v>
      </c>
    </row>
    <row r="635" spans="1:8" ht="15.75">
      <c r="A635" s="9" t="s">
        <v>1096</v>
      </c>
      <c r="B635" s="10" t="s">
        <v>282</v>
      </c>
      <c r="C635" s="9" t="s">
        <v>984</v>
      </c>
      <c r="D635" s="84" t="s">
        <v>555</v>
      </c>
      <c r="E635" s="47"/>
      <c r="F635" s="34">
        <f>F636</f>
        <v>116616.69</v>
      </c>
      <c r="G635" s="34">
        <f t="shared" si="124"/>
        <v>0</v>
      </c>
      <c r="H635" s="34">
        <f t="shared" si="124"/>
        <v>0</v>
      </c>
    </row>
    <row r="636" spans="1:8" ht="15.75">
      <c r="A636" s="9" t="s">
        <v>1097</v>
      </c>
      <c r="B636" s="10" t="s">
        <v>1001</v>
      </c>
      <c r="C636" s="9" t="s">
        <v>984</v>
      </c>
      <c r="D636" s="84" t="s">
        <v>555</v>
      </c>
      <c r="E636" s="47" t="s">
        <v>1000</v>
      </c>
      <c r="F636" s="34">
        <f>F637</f>
        <v>116616.69</v>
      </c>
      <c r="G636" s="34">
        <f t="shared" si="124"/>
        <v>0</v>
      </c>
      <c r="H636" s="34">
        <f t="shared" si="124"/>
        <v>0</v>
      </c>
    </row>
    <row r="637" spans="1:8" ht="15.75">
      <c r="A637" s="9" t="s">
        <v>1098</v>
      </c>
      <c r="B637" s="10" t="s">
        <v>1002</v>
      </c>
      <c r="C637" s="9" t="s">
        <v>984</v>
      </c>
      <c r="D637" s="84" t="s">
        <v>555</v>
      </c>
      <c r="E637" s="47" t="s">
        <v>983</v>
      </c>
      <c r="F637" s="34">
        <f>'прил 4'!G522</f>
        <v>116616.69</v>
      </c>
      <c r="G637" s="34">
        <f>'прил 4'!H522</f>
        <v>0</v>
      </c>
      <c r="H637" s="34">
        <f>'прил 4'!I522</f>
        <v>0</v>
      </c>
    </row>
    <row r="638" spans="1:8" s="92" customFormat="1" ht="15.75">
      <c r="A638" s="9" t="s">
        <v>1108</v>
      </c>
      <c r="B638" s="37" t="s">
        <v>802</v>
      </c>
      <c r="C638" s="36" t="s">
        <v>676</v>
      </c>
      <c r="D638" s="36"/>
      <c r="E638" s="40"/>
      <c r="F638" s="41">
        <f>F639</f>
        <v>3127885</v>
      </c>
      <c r="G638" s="41">
        <f>G639</f>
        <v>2500000</v>
      </c>
      <c r="H638" s="41">
        <f>H639</f>
        <v>2463000</v>
      </c>
    </row>
    <row r="639" spans="1:8" ht="52.5" customHeight="1">
      <c r="A639" s="9" t="s">
        <v>1109</v>
      </c>
      <c r="B639" s="10" t="s">
        <v>677</v>
      </c>
      <c r="C639" s="9" t="s">
        <v>678</v>
      </c>
      <c r="D639" s="9"/>
      <c r="E639" s="39"/>
      <c r="F639" s="34">
        <f>F640+F644</f>
        <v>3127885</v>
      </c>
      <c r="G639" s="34">
        <f>G640+G644</f>
        <v>2500000</v>
      </c>
      <c r="H639" s="34">
        <f>H640+H644</f>
        <v>2463000</v>
      </c>
    </row>
    <row r="640" spans="1:8" ht="66" customHeight="1">
      <c r="A640" s="9" t="s">
        <v>1110</v>
      </c>
      <c r="B640" s="10" t="s">
        <v>91</v>
      </c>
      <c r="C640" s="9" t="s">
        <v>678</v>
      </c>
      <c r="D640" s="9" t="s">
        <v>92</v>
      </c>
      <c r="E640" s="39"/>
      <c r="F640" s="34">
        <f>F641</f>
        <v>2814710</v>
      </c>
      <c r="G640" s="34">
        <f aca="true" t="shared" si="125" ref="G640:H642">G641</f>
        <v>2249798</v>
      </c>
      <c r="H640" s="34">
        <f t="shared" si="125"/>
        <v>2216501</v>
      </c>
    </row>
    <row r="641" spans="1:8" ht="42.75" customHeight="1">
      <c r="A641" s="9" t="s">
        <v>1111</v>
      </c>
      <c r="B641" s="10" t="s">
        <v>93</v>
      </c>
      <c r="C641" s="9" t="s">
        <v>678</v>
      </c>
      <c r="D641" s="9" t="s">
        <v>94</v>
      </c>
      <c r="E641" s="39"/>
      <c r="F641" s="34">
        <f>F642</f>
        <v>2814710</v>
      </c>
      <c r="G641" s="34">
        <f t="shared" si="125"/>
        <v>2249798</v>
      </c>
      <c r="H641" s="34">
        <f t="shared" si="125"/>
        <v>2216501</v>
      </c>
    </row>
    <row r="642" spans="1:8" ht="15.75">
      <c r="A642" s="9" t="s">
        <v>1112</v>
      </c>
      <c r="B642" s="10" t="s">
        <v>90</v>
      </c>
      <c r="C642" s="9" t="s">
        <v>678</v>
      </c>
      <c r="D642" s="9" t="s">
        <v>94</v>
      </c>
      <c r="E642" s="39" t="s">
        <v>146</v>
      </c>
      <c r="F642" s="34">
        <f>F643</f>
        <v>2814710</v>
      </c>
      <c r="G642" s="34">
        <f t="shared" si="125"/>
        <v>2249798</v>
      </c>
      <c r="H642" s="34">
        <f t="shared" si="125"/>
        <v>2216501</v>
      </c>
    </row>
    <row r="643" spans="1:8" ht="31.5">
      <c r="A643" s="9" t="s">
        <v>1113</v>
      </c>
      <c r="B643" s="10" t="s">
        <v>482</v>
      </c>
      <c r="C643" s="9" t="s">
        <v>678</v>
      </c>
      <c r="D643" s="9" t="s">
        <v>94</v>
      </c>
      <c r="E643" s="39" t="s">
        <v>154</v>
      </c>
      <c r="F643" s="34">
        <f>'прил 4'!G448</f>
        <v>2814710</v>
      </c>
      <c r="G643" s="34">
        <f>'прил 4'!H448</f>
        <v>2249798</v>
      </c>
      <c r="H643" s="34">
        <f>'прил 4'!I448</f>
        <v>2216501</v>
      </c>
    </row>
    <row r="644" spans="1:8" ht="31.5">
      <c r="A644" s="9" t="s">
        <v>1114</v>
      </c>
      <c r="B644" s="10" t="s">
        <v>268</v>
      </c>
      <c r="C644" s="9" t="s">
        <v>678</v>
      </c>
      <c r="D644" s="84" t="s">
        <v>95</v>
      </c>
      <c r="E644" s="47"/>
      <c r="F644" s="34">
        <f>F645</f>
        <v>313175</v>
      </c>
      <c r="G644" s="34">
        <f aca="true" t="shared" si="126" ref="G644:H646">G645</f>
        <v>250202</v>
      </c>
      <c r="H644" s="34">
        <f t="shared" si="126"/>
        <v>246499</v>
      </c>
    </row>
    <row r="645" spans="1:8" ht="31.5">
      <c r="A645" s="9" t="s">
        <v>1115</v>
      </c>
      <c r="B645" s="10" t="s">
        <v>96</v>
      </c>
      <c r="C645" s="9" t="s">
        <v>678</v>
      </c>
      <c r="D645" s="84" t="s">
        <v>97</v>
      </c>
      <c r="E645" s="47"/>
      <c r="F645" s="34">
        <f>F646</f>
        <v>313175</v>
      </c>
      <c r="G645" s="34">
        <f t="shared" si="126"/>
        <v>250202</v>
      </c>
      <c r="H645" s="34">
        <f t="shared" si="126"/>
        <v>246499</v>
      </c>
    </row>
    <row r="646" spans="1:8" ht="15.75">
      <c r="A646" s="9" t="s">
        <v>1116</v>
      </c>
      <c r="B646" s="10" t="s">
        <v>90</v>
      </c>
      <c r="C646" s="9" t="s">
        <v>678</v>
      </c>
      <c r="D646" s="84" t="s">
        <v>97</v>
      </c>
      <c r="E646" s="39" t="s">
        <v>146</v>
      </c>
      <c r="F646" s="34">
        <f>F647</f>
        <v>313175</v>
      </c>
      <c r="G646" s="34">
        <f t="shared" si="126"/>
        <v>250202</v>
      </c>
      <c r="H646" s="34">
        <f t="shared" si="126"/>
        <v>246499</v>
      </c>
    </row>
    <row r="647" spans="1:8" ht="31.5">
      <c r="A647" s="9" t="s">
        <v>1117</v>
      </c>
      <c r="B647" s="10" t="s">
        <v>482</v>
      </c>
      <c r="C647" s="9" t="s">
        <v>678</v>
      </c>
      <c r="D647" s="84" t="s">
        <v>97</v>
      </c>
      <c r="E647" s="39" t="s">
        <v>154</v>
      </c>
      <c r="F647" s="34">
        <f>'прил 4'!G450</f>
        <v>313175</v>
      </c>
      <c r="G647" s="34">
        <f>'прил 4'!H450</f>
        <v>250202</v>
      </c>
      <c r="H647" s="34">
        <f>'прил 4'!I450</f>
        <v>246499</v>
      </c>
    </row>
    <row r="648" spans="1:8" ht="15.75">
      <c r="A648" s="9" t="s">
        <v>1118</v>
      </c>
      <c r="B648" s="46" t="s">
        <v>1099</v>
      </c>
      <c r="C648" s="47"/>
      <c r="D648" s="47"/>
      <c r="E648" s="47"/>
      <c r="F648" s="34">
        <v>0</v>
      </c>
      <c r="G648" s="48">
        <f>'прил 4'!H539</f>
        <v>13700000</v>
      </c>
      <c r="H648" s="48">
        <f>'прил 4'!I539</f>
        <v>27300000</v>
      </c>
    </row>
    <row r="649" spans="1:8" s="66" customFormat="1" ht="15.75">
      <c r="A649" s="19" t="s">
        <v>1119</v>
      </c>
      <c r="B649" s="49" t="s">
        <v>556</v>
      </c>
      <c r="C649" s="39"/>
      <c r="D649" s="39"/>
      <c r="E649" s="39"/>
      <c r="F649" s="44">
        <f>F16+F46+F70+F92+F304+F379+F404+F411+F438+F469+F476+F497+F511+F648+F34+F504</f>
        <v>1194586346.7800002</v>
      </c>
      <c r="G649" s="44">
        <f>G16+G46+G70+G92+G304+G379+G404+G411+G438+G469+G476+G497+G511+G648+G34</f>
        <v>1078302694.81</v>
      </c>
      <c r="H649" s="44">
        <f>H16+H46+H70+H92+H304+H379+H404+H411+H438+H469+H476+H497+H511+H648+H34</f>
        <v>1084465092.45</v>
      </c>
    </row>
    <row r="650" spans="1:6" s="66" customFormat="1" ht="15.75">
      <c r="A650" s="68"/>
      <c r="B650" s="69"/>
      <c r="C650" s="70"/>
      <c r="D650" s="70"/>
      <c r="E650" s="70"/>
      <c r="F650" s="67"/>
    </row>
    <row r="651" spans="1:6" s="66" customFormat="1" ht="15.75">
      <c r="A651" s="68"/>
      <c r="B651" s="69"/>
      <c r="C651" s="70"/>
      <c r="D651" s="70"/>
      <c r="E651" s="70"/>
      <c r="F651" s="67"/>
    </row>
    <row r="652" spans="1:6" s="66" customFormat="1" ht="15.75">
      <c r="A652" s="68"/>
      <c r="B652" s="69"/>
      <c r="C652" s="70"/>
      <c r="D652" s="70"/>
      <c r="E652" s="70"/>
      <c r="F652" s="67"/>
    </row>
    <row r="653" spans="1:6" s="66" customFormat="1" ht="15.75">
      <c r="A653" s="68"/>
      <c r="B653" s="69"/>
      <c r="C653" s="70"/>
      <c r="D653" s="70"/>
      <c r="E653" s="70"/>
      <c r="F653" s="67"/>
    </row>
    <row r="654" spans="1:6" s="66" customFormat="1" ht="15.75">
      <c r="A654" s="68"/>
      <c r="B654" s="69"/>
      <c r="C654" s="70"/>
      <c r="D654" s="70"/>
      <c r="E654" s="70"/>
      <c r="F654" s="67"/>
    </row>
    <row r="655" spans="1:6" s="66" customFormat="1" ht="15.75">
      <c r="A655" s="68"/>
      <c r="B655" s="69"/>
      <c r="C655" s="70"/>
      <c r="D655" s="70"/>
      <c r="E655" s="70"/>
      <c r="F655" s="67"/>
    </row>
    <row r="656" spans="1:6" s="66" customFormat="1" ht="15.75">
      <c r="A656" s="68"/>
      <c r="B656" s="69"/>
      <c r="C656" s="70"/>
      <c r="D656" s="70"/>
      <c r="E656" s="70"/>
      <c r="F656" s="67"/>
    </row>
    <row r="657" spans="1:6" s="66" customFormat="1" ht="15.75">
      <c r="A657" s="68"/>
      <c r="B657" s="69"/>
      <c r="C657" s="70"/>
      <c r="D657" s="70"/>
      <c r="E657" s="70"/>
      <c r="F657" s="67"/>
    </row>
    <row r="658" spans="1:6" s="66" customFormat="1" ht="15.75">
      <c r="A658" s="68"/>
      <c r="B658" s="69"/>
      <c r="C658" s="70"/>
      <c r="D658" s="70"/>
      <c r="E658" s="70"/>
      <c r="F658" s="67"/>
    </row>
    <row r="659" spans="1:6" s="66" customFormat="1" ht="15.75">
      <c r="A659" s="68"/>
      <c r="B659" s="69"/>
      <c r="C659" s="70"/>
      <c r="D659" s="70"/>
      <c r="E659" s="70"/>
      <c r="F659" s="67"/>
    </row>
    <row r="660" spans="1:6" s="66" customFormat="1" ht="15.75">
      <c r="A660" s="68"/>
      <c r="B660" s="69"/>
      <c r="C660" s="70"/>
      <c r="D660" s="70"/>
      <c r="E660" s="70"/>
      <c r="F660" s="67"/>
    </row>
    <row r="661" spans="1:6" s="66" customFormat="1" ht="15.75">
      <c r="A661" s="68"/>
      <c r="B661" s="69"/>
      <c r="C661" s="70"/>
      <c r="D661" s="70"/>
      <c r="E661" s="70"/>
      <c r="F661" s="67"/>
    </row>
    <row r="662" spans="1:6" s="66" customFormat="1" ht="15.75">
      <c r="A662" s="68"/>
      <c r="B662" s="69"/>
      <c r="C662" s="70"/>
      <c r="D662" s="70"/>
      <c r="E662" s="70"/>
      <c r="F662" s="67"/>
    </row>
    <row r="663" spans="1:6" s="66" customFormat="1" ht="15.75">
      <c r="A663" s="68"/>
      <c r="B663" s="69"/>
      <c r="C663" s="70"/>
      <c r="D663" s="70"/>
      <c r="E663" s="70"/>
      <c r="F663" s="67"/>
    </row>
    <row r="664" spans="1:6" s="66" customFormat="1" ht="15.75">
      <c r="A664" s="68"/>
      <c r="B664" s="69"/>
      <c r="C664" s="70"/>
      <c r="D664" s="70"/>
      <c r="E664" s="70"/>
      <c r="F664" s="67"/>
    </row>
    <row r="665" spans="1:6" s="66" customFormat="1" ht="15.75">
      <c r="A665" s="68"/>
      <c r="B665" s="69"/>
      <c r="C665" s="70"/>
      <c r="D665" s="70"/>
      <c r="E665" s="70"/>
      <c r="F665" s="67"/>
    </row>
    <row r="666" spans="1:6" s="66" customFormat="1" ht="15.75">
      <c r="A666" s="68"/>
      <c r="B666" s="69"/>
      <c r="C666" s="70"/>
      <c r="D666" s="70"/>
      <c r="E666" s="70"/>
      <c r="F666" s="67"/>
    </row>
    <row r="667" spans="1:6" s="66" customFormat="1" ht="15.75">
      <c r="A667" s="68"/>
      <c r="B667" s="69"/>
      <c r="C667" s="70"/>
      <c r="D667" s="70"/>
      <c r="E667" s="70"/>
      <c r="F667" s="67"/>
    </row>
  </sheetData>
  <sheetProtection/>
  <mergeCells count="9">
    <mergeCell ref="G6:H6"/>
    <mergeCell ref="A11:H11"/>
    <mergeCell ref="G7:H7"/>
    <mergeCell ref="G8:H8"/>
    <mergeCell ref="G9:H9"/>
    <mergeCell ref="G1:H1"/>
    <mergeCell ref="G2:H2"/>
    <mergeCell ref="G3:H3"/>
    <mergeCell ref="G4:H4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2023-03-30T03:07:19Z</cp:lastPrinted>
  <dcterms:created xsi:type="dcterms:W3CDTF">2007-10-12T08:23:45Z</dcterms:created>
  <dcterms:modified xsi:type="dcterms:W3CDTF">2023-06-30T03:41:15Z</dcterms:modified>
  <cp:category/>
  <cp:version/>
  <cp:contentType/>
  <cp:contentStatus/>
</cp:coreProperties>
</file>