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760" tabRatio="870" activeTab="0"/>
  </bookViews>
  <sheets>
    <sheet name="прилож 7" sheetId="1" r:id="rId1"/>
    <sheet name="прилож 9" sheetId="2" r:id="rId2"/>
    <sheet name="Приложен 8" sheetId="3" r:id="rId3"/>
  </sheets>
  <definedNames>
    <definedName name="_xlnm.Print_Area" localSheetId="0">'прилож 7'!$A$1:$Q$30</definedName>
  </definedNames>
  <calcPr fullCalcOnLoad="1"/>
</workbook>
</file>

<file path=xl/sharedStrings.xml><?xml version="1.0" encoding="utf-8"?>
<sst xmlns="http://schemas.openxmlformats.org/spreadsheetml/2006/main" count="260" uniqueCount="99">
  <si>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</si>
  <si>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</si>
  <si>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</si>
  <si>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</si>
  <si>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</si>
  <si>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</si>
  <si>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</si>
  <si>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</si>
  <si>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</si>
  <si>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</si>
  <si>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</si>
  <si>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</si>
  <si>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</si>
  <si>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</si>
  <si>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</si>
  <si>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</si>
  <si>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</si>
  <si>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</si>
  <si>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</si>
  <si>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</si>
  <si>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</si>
  <si>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</si>
  <si>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</si>
  <si>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</si>
  <si>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</si>
  <si>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</si>
  <si>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</si>
  <si>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</si>
  <si>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</si>
  <si>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</si>
  <si>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</si>
  <si>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</si>
  <si>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</si>
  <si>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</si>
  <si>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</si>
  <si>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</si>
  <si>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</si>
  <si>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к решению районного</t>
  </si>
  <si>
    <t>Совета депутатов</t>
  </si>
  <si>
    <t xml:space="preserve">                                                  </t>
  </si>
  <si>
    <t>(руб.)</t>
  </si>
  <si>
    <t>№          строки</t>
  </si>
  <si>
    <t>ИТОГО</t>
  </si>
  <si>
    <t>ВСЕГО</t>
  </si>
  <si>
    <t xml:space="preserve">Субвенции на реализацию Закона края от 23.04.2009 года № 8-3170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</si>
  <si>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Наименование сельского поселения</t>
  </si>
  <si>
    <t>Иные межбюджетные трансферты на обеспечение сбалансированности  бюджетов сельских поселений</t>
  </si>
  <si>
    <t>19</t>
  </si>
  <si>
    <t xml:space="preserve">         к решению районного</t>
  </si>
  <si>
    <t xml:space="preserve">         Совета депутатов</t>
  </si>
  <si>
    <t xml:space="preserve"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</si>
  <si>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>Всего</t>
  </si>
  <si>
    <t>2024</t>
  </si>
  <si>
    <t>Иные межбюджетные трансферты на выполнение полномочий сельских поселений по исполнению бюджета поселения</t>
  </si>
  <si>
    <t>Иные межбюджетные трансферты на выполнение полномочий сельских поселений по организации проведения официальных физкультурно-оздоровительных и спортивных мероприятий</t>
  </si>
  <si>
    <t>Иные межбюджетные трансферты на выполнение полномочий сельских поселений по назначению и выплате пенсий за выслугу лет лицам, замещавшим муниципальные должности и должности муниципальной службы</t>
  </si>
  <si>
    <t>Приложение 7</t>
  </si>
  <si>
    <t xml:space="preserve">Иные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</si>
  <si>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</si>
  <si>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 xml:space="preserve"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</si>
  <si>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</si>
  <si>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 xml:space="preserve">Иные межбюджетные трансферты бюджетам муниципальных образований края на обеспечение первичных мер пожарной безопасности </t>
  </si>
  <si>
    <t xml:space="preserve">Иные межбюджетные трансферты бюджетам муниципальных образований на обустройство и восстановление воинских захоронений </t>
  </si>
  <si>
    <t>Иные межбюджетные трансферты бюджетам муниципальных образований за содействие развитию налогового потенциала</t>
  </si>
  <si>
    <t>20</t>
  </si>
  <si>
    <t xml:space="preserve">Иные межбюджетные трансферты на выполнение полномочий сельских поселений по организации в границах поселения теплоснабжения населения в пределах полномочий, установленных законодательством  </t>
  </si>
  <si>
    <t xml:space="preserve">Иные межбюджетные трансферты бюджетам муниципальных образований на поддержку самообложения граждан для решения вопросов местного значения 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</si>
  <si>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</si>
  <si>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</si>
  <si>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</si>
  <si>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</si>
  <si>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</si>
  <si>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</si>
  <si>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</si>
  <si>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</si>
  <si>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</si>
  <si>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</si>
  <si>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</si>
  <si>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</si>
  <si>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</si>
  <si>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</si>
  <si>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</si>
  <si>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 xml:space="preserve">         Приложение 8</t>
  </si>
  <si>
    <t xml:space="preserve">Иные межбюджетные трнсферты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 с 01 июня 2022 года региональных выплат </t>
  </si>
  <si>
    <t>36</t>
  </si>
  <si>
    <t>37</t>
  </si>
  <si>
    <t>38</t>
  </si>
  <si>
    <t xml:space="preserve">         от 22.12.2022 № 23-147р</t>
  </si>
  <si>
    <t xml:space="preserve">от                № </t>
  </si>
  <si>
    <t>Иные межбюджетные трансферты на выполнение отдельных полномочий поселений за 2022 год , отнесенных Федеральным Законом от 23.07.2008г. № 131-ФЗ «Об общих принципах организации местного самоуправления в Российской Федерации» к вопросам местного значения поселений</t>
  </si>
  <si>
    <t>Исполнено</t>
  </si>
  <si>
    <t xml:space="preserve"> Иные межбюджетные трансферты на обеспечение сбалансированности бюджетов сельских поселений за 2022 год </t>
  </si>
  <si>
    <t>Приложение 9</t>
  </si>
  <si>
    <t xml:space="preserve"> Совета депутатов</t>
  </si>
  <si>
    <t xml:space="preserve"> от                     № </t>
  </si>
  <si>
    <t xml:space="preserve">Межбюджетные трансферты за счет средств краевого бюджета бюджетам сельских поселений за 2022 год </t>
  </si>
  <si>
    <t>Уточненные бюджетные назначения</t>
  </si>
  <si>
    <t>Приложение 8</t>
  </si>
  <si>
    <t>от________  № 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</si>
</sst>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172" fontId="4" fillId="0" borderId="0" xfId="53" applyNumberFormat="1" applyFont="1" applyFill="1" applyAlignment="1">
      <alignment/>
      <protection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Alignment="1">
      <alignment vertical="top"/>
    </xf>
    <xf numFmtId="0" fontId="10" fillId="0" borderId="0" xfId="0" applyNumberFormat="1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0" xfId="53" applyFont="1" applyFill="1" applyAlignment="1">
      <alignment horizontal="left" vertical="top"/>
      <protection/>
    </xf>
    <xf numFmtId="172" fontId="2" fillId="0" borderId="0" xfId="53" applyNumberFormat="1" applyFont="1" applyFill="1" applyAlignment="1">
      <alignment horizontal="left" vertical="top"/>
      <protection/>
    </xf>
    <xf numFmtId="172" fontId="2" fillId="0" borderId="0" xfId="53" applyNumberFormat="1" applyFont="1" applyFill="1" applyAlignment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4" fillId="0" borderId="0" xfId="53" applyFont="1" applyFill="1" applyAlignment="1">
      <alignment/>
      <protection/>
    </xf>
    <xf numFmtId="3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/>
    </xf>
    <xf numFmtId="172" fontId="38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="71" zoomScaleSheetLayoutView="71" zoomScalePageLayoutView="0" workbookViewId="0" topLeftCell="A1">
      <selection activeCell="G16" sqref="G16"/>
    </sheetView>
  </sheetViews>
  <sheetFormatPr defaultColWidth="9.375" defaultRowHeight="12.75"/>
  <cols>
    <col min="1" max="1" width="8.00390625" style="34" customWidth="1"/>
    <col min="2" max="2" width="25.125" style="35" customWidth="1"/>
    <col min="3" max="4" width="15.375" style="30" customWidth="1"/>
    <col min="5" max="5" width="13.875" style="30" hidden="1" customWidth="1"/>
    <col min="6" max="7" width="15.625" style="30" customWidth="1"/>
    <col min="8" max="8" width="17.125" style="30" hidden="1" customWidth="1"/>
    <col min="9" max="10" width="15.625" style="30" customWidth="1"/>
    <col min="11" max="11" width="12.375" style="30" hidden="1" customWidth="1"/>
    <col min="12" max="13" width="15.625" style="30" customWidth="1"/>
    <col min="14" max="14" width="17.125" style="30" hidden="1" customWidth="1"/>
    <col min="15" max="16" width="15.625" style="30" customWidth="1"/>
    <col min="17" max="17" width="12.375" style="30" hidden="1" customWidth="1"/>
    <col min="18" max="16384" width="9.375" style="30" customWidth="1"/>
  </cols>
  <sheetData>
    <row r="1" spans="1:15" s="1" customFormat="1" ht="18.75" customHeight="1">
      <c r="A1" s="5"/>
      <c r="B1" s="6"/>
      <c r="C1" s="2"/>
      <c r="D1" s="2"/>
      <c r="O1" s="6" t="s">
        <v>56</v>
      </c>
    </row>
    <row r="2" spans="1:15" s="1" customFormat="1" ht="18.75" customHeight="1">
      <c r="A2" s="5"/>
      <c r="B2" s="6"/>
      <c r="C2" s="2"/>
      <c r="D2" s="2"/>
      <c r="O2" s="6" t="s">
        <v>37</v>
      </c>
    </row>
    <row r="3" spans="1:15" s="1" customFormat="1" ht="18.75" customHeight="1">
      <c r="A3" s="5"/>
      <c r="B3" s="6"/>
      <c r="C3" s="2"/>
      <c r="D3" s="2"/>
      <c r="O3" s="6" t="s">
        <v>38</v>
      </c>
    </row>
    <row r="4" spans="1:16" s="1" customFormat="1" ht="18.75" customHeight="1">
      <c r="A4" s="5"/>
      <c r="B4" s="6"/>
      <c r="C4" s="2"/>
      <c r="D4" s="2"/>
      <c r="O4" s="73" t="s">
        <v>88</v>
      </c>
      <c r="P4" s="73"/>
    </row>
    <row r="5" spans="1:15" s="1" customFormat="1" ht="18.75" customHeight="1">
      <c r="A5" s="5"/>
      <c r="B5" s="6"/>
      <c r="C5" s="2"/>
      <c r="D5" s="2"/>
      <c r="O5" s="6"/>
    </row>
    <row r="6" spans="1:15" s="1" customFormat="1" ht="15.75" customHeight="1" hidden="1">
      <c r="A6" s="4"/>
      <c r="C6" s="7"/>
      <c r="D6" s="7"/>
      <c r="O6" s="6"/>
    </row>
    <row r="7" spans="1:17" s="1" customFormat="1" ht="60.75" customHeight="1">
      <c r="A7" s="74" t="s">
        <v>89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4.25" customHeight="1">
      <c r="A8" s="4"/>
      <c r="B8" s="1"/>
      <c r="C8" s="9"/>
      <c r="D8" s="9"/>
      <c r="P8" s="7" t="s">
        <v>40</v>
      </c>
      <c r="Q8" s="9" t="s">
        <v>40</v>
      </c>
    </row>
    <row r="9" spans="1:17" s="1" customFormat="1" ht="143.25" customHeight="1">
      <c r="A9" s="75" t="s">
        <v>0</v>
      </c>
      <c r="B9" s="53" t="s">
        <v>45</v>
      </c>
      <c r="C9" s="67" t="s">
        <v>53</v>
      </c>
      <c r="D9" s="68"/>
      <c r="E9" s="69"/>
      <c r="F9" s="70" t="s">
        <v>54</v>
      </c>
      <c r="G9" s="71"/>
      <c r="H9" s="72"/>
      <c r="I9" s="63" t="s">
        <v>55</v>
      </c>
      <c r="J9" s="64"/>
      <c r="K9" s="65"/>
      <c r="L9" s="63" t="s">
        <v>65</v>
      </c>
      <c r="M9" s="64"/>
      <c r="N9" s="65"/>
      <c r="O9" s="67" t="s">
        <v>51</v>
      </c>
      <c r="P9" s="68"/>
      <c r="Q9" s="69"/>
    </row>
    <row r="10" spans="1:17" s="1" customFormat="1" ht="52.5" customHeight="1">
      <c r="A10" s="76"/>
      <c r="B10" s="54"/>
      <c r="C10" s="14" t="s">
        <v>96</v>
      </c>
      <c r="D10" s="14" t="s">
        <v>90</v>
      </c>
      <c r="E10" s="14">
        <v>2024</v>
      </c>
      <c r="F10" s="14" t="s">
        <v>96</v>
      </c>
      <c r="G10" s="14" t="s">
        <v>90</v>
      </c>
      <c r="H10" s="14">
        <v>2024</v>
      </c>
      <c r="I10" s="14" t="s">
        <v>96</v>
      </c>
      <c r="J10" s="14" t="s">
        <v>90</v>
      </c>
      <c r="K10" s="14">
        <v>2024</v>
      </c>
      <c r="L10" s="14" t="s">
        <v>96</v>
      </c>
      <c r="M10" s="14" t="s">
        <v>90</v>
      </c>
      <c r="N10" s="14">
        <v>2024</v>
      </c>
      <c r="O10" s="14" t="s">
        <v>96</v>
      </c>
      <c r="P10" s="14" t="s">
        <v>90</v>
      </c>
      <c r="Q10" s="27">
        <v>2024</v>
      </c>
    </row>
    <row r="11" spans="1:17" s="1" customFormat="1" ht="15.75">
      <c r="A11" s="38" t="s">
        <v>1</v>
      </c>
      <c r="B11" s="38" t="s">
        <v>2</v>
      </c>
      <c r="C11" s="38" t="s">
        <v>3</v>
      </c>
      <c r="D11" s="38" t="s">
        <v>4</v>
      </c>
      <c r="E11" s="38" t="s">
        <v>5</v>
      </c>
      <c r="F11" s="38" t="s">
        <v>6</v>
      </c>
      <c r="G11" s="38" t="s">
        <v>7</v>
      </c>
      <c r="H11" s="38" t="s">
        <v>8</v>
      </c>
      <c r="I11" s="38" t="s">
        <v>9</v>
      </c>
      <c r="J11" s="38" t="s">
        <v>10</v>
      </c>
      <c r="K11" s="38" t="s">
        <v>11</v>
      </c>
      <c r="L11" s="38" t="s">
        <v>12</v>
      </c>
      <c r="M11" s="38" t="s">
        <v>13</v>
      </c>
      <c r="N11" s="38" t="s">
        <v>14</v>
      </c>
      <c r="O11" s="38" t="s">
        <v>15</v>
      </c>
      <c r="P11" s="38" t="s">
        <v>16</v>
      </c>
      <c r="Q11" s="38" t="s">
        <v>17</v>
      </c>
    </row>
    <row r="12" spans="1:17" s="1" customFormat="1" ht="15.75">
      <c r="A12" s="15" t="s">
        <v>1</v>
      </c>
      <c r="B12" s="17" t="s">
        <v>19</v>
      </c>
      <c r="C12" s="37">
        <v>84335</v>
      </c>
      <c r="D12" s="37">
        <v>84335</v>
      </c>
      <c r="E12" s="37">
        <v>84335</v>
      </c>
      <c r="F12" s="37">
        <v>0</v>
      </c>
      <c r="G12" s="37">
        <v>0</v>
      </c>
      <c r="H12" s="37">
        <v>0</v>
      </c>
      <c r="I12" s="37">
        <v>36000</v>
      </c>
      <c r="J12" s="37">
        <v>36000</v>
      </c>
      <c r="K12" s="37">
        <v>36000</v>
      </c>
      <c r="L12" s="37">
        <v>0</v>
      </c>
      <c r="M12" s="37">
        <v>0</v>
      </c>
      <c r="N12" s="37">
        <v>0</v>
      </c>
      <c r="O12" s="51">
        <f>C12+F12+I12+L12</f>
        <v>120335</v>
      </c>
      <c r="P12" s="51">
        <f>D12+G12+J12+M12</f>
        <v>120335</v>
      </c>
      <c r="Q12" s="36">
        <f>E12+H12+K12+N12</f>
        <v>120335</v>
      </c>
    </row>
    <row r="13" spans="1:17" s="1" customFormat="1" ht="15.75">
      <c r="A13" s="15" t="s">
        <v>2</v>
      </c>
      <c r="B13" s="17" t="s">
        <v>20</v>
      </c>
      <c r="C13" s="37">
        <v>268410.86</v>
      </c>
      <c r="D13" s="37">
        <v>268410.86</v>
      </c>
      <c r="E13" s="37">
        <v>98168</v>
      </c>
      <c r="F13" s="37">
        <v>0</v>
      </c>
      <c r="G13" s="37">
        <v>0</v>
      </c>
      <c r="H13" s="37">
        <v>0</v>
      </c>
      <c r="I13" s="37">
        <v>48000</v>
      </c>
      <c r="J13" s="37">
        <v>48000</v>
      </c>
      <c r="K13" s="37">
        <v>48000</v>
      </c>
      <c r="L13" s="37">
        <v>0</v>
      </c>
      <c r="M13" s="37">
        <v>0</v>
      </c>
      <c r="N13" s="37">
        <v>0</v>
      </c>
      <c r="O13" s="51">
        <f aca="true" t="shared" si="0" ref="O13:O30">C13+F13+I13+L13</f>
        <v>316410.86</v>
      </c>
      <c r="P13" s="51">
        <f aca="true" t="shared" si="1" ref="P13:P29">D13+G13+J13+M13</f>
        <v>316410.86</v>
      </c>
      <c r="Q13" s="36">
        <f aca="true" t="shared" si="2" ref="Q13:Q29">E13+H13+K13+N13</f>
        <v>146168</v>
      </c>
    </row>
    <row r="14" spans="1:17" s="1" customFormat="1" ht="15.75">
      <c r="A14" s="15" t="s">
        <v>3</v>
      </c>
      <c r="B14" s="17" t="s">
        <v>21</v>
      </c>
      <c r="C14" s="37">
        <v>98168</v>
      </c>
      <c r="D14" s="37">
        <v>98168</v>
      </c>
      <c r="E14" s="37">
        <v>98168</v>
      </c>
      <c r="F14" s="37">
        <v>0</v>
      </c>
      <c r="G14" s="37">
        <v>0</v>
      </c>
      <c r="H14" s="37">
        <v>0</v>
      </c>
      <c r="I14" s="37">
        <v>18000</v>
      </c>
      <c r="J14" s="37">
        <v>18000</v>
      </c>
      <c r="K14" s="37">
        <v>18000</v>
      </c>
      <c r="L14" s="37">
        <v>0</v>
      </c>
      <c r="M14" s="37">
        <v>0</v>
      </c>
      <c r="N14" s="37">
        <v>0</v>
      </c>
      <c r="O14" s="51">
        <f t="shared" si="0"/>
        <v>116168</v>
      </c>
      <c r="P14" s="51">
        <f t="shared" si="1"/>
        <v>116168</v>
      </c>
      <c r="Q14" s="36">
        <f t="shared" si="2"/>
        <v>116168</v>
      </c>
    </row>
    <row r="15" spans="1:17" s="1" customFormat="1" ht="15.75">
      <c r="A15" s="15" t="s">
        <v>4</v>
      </c>
      <c r="B15" s="17" t="s">
        <v>22</v>
      </c>
      <c r="C15" s="37">
        <v>98168</v>
      </c>
      <c r="D15" s="37">
        <v>98168</v>
      </c>
      <c r="E15" s="37">
        <v>98168</v>
      </c>
      <c r="F15" s="37">
        <v>0</v>
      </c>
      <c r="G15" s="37">
        <v>0</v>
      </c>
      <c r="H15" s="37">
        <v>0</v>
      </c>
      <c r="I15" s="37">
        <v>36000</v>
      </c>
      <c r="J15" s="37">
        <v>36000</v>
      </c>
      <c r="K15" s="37">
        <v>36000</v>
      </c>
      <c r="L15" s="37">
        <v>0</v>
      </c>
      <c r="M15" s="37">
        <v>0</v>
      </c>
      <c r="N15" s="37">
        <v>0</v>
      </c>
      <c r="O15" s="51">
        <f t="shared" si="0"/>
        <v>134168</v>
      </c>
      <c r="P15" s="51">
        <f t="shared" si="1"/>
        <v>134168</v>
      </c>
      <c r="Q15" s="36">
        <f t="shared" si="2"/>
        <v>134168</v>
      </c>
    </row>
    <row r="16" spans="1:17" s="1" customFormat="1" ht="15.75" customHeight="1">
      <c r="A16" s="15" t="s">
        <v>5</v>
      </c>
      <c r="B16" s="17" t="s">
        <v>23</v>
      </c>
      <c r="C16" s="37">
        <v>98168</v>
      </c>
      <c r="D16" s="37">
        <v>98168</v>
      </c>
      <c r="E16" s="37">
        <v>98168</v>
      </c>
      <c r="F16" s="37">
        <v>30080</v>
      </c>
      <c r="G16" s="37">
        <v>30080</v>
      </c>
      <c r="H16" s="37">
        <v>30080</v>
      </c>
      <c r="I16" s="37">
        <v>36000</v>
      </c>
      <c r="J16" s="37">
        <v>36000</v>
      </c>
      <c r="K16" s="37">
        <v>36000</v>
      </c>
      <c r="L16" s="37">
        <v>0</v>
      </c>
      <c r="M16" s="37">
        <v>0</v>
      </c>
      <c r="N16" s="37">
        <v>0</v>
      </c>
      <c r="O16" s="51">
        <f t="shared" si="0"/>
        <v>164248</v>
      </c>
      <c r="P16" s="51">
        <f t="shared" si="1"/>
        <v>164248</v>
      </c>
      <c r="Q16" s="36">
        <f t="shared" si="2"/>
        <v>164248</v>
      </c>
    </row>
    <row r="17" spans="1:17" s="1" customFormat="1" ht="15.75">
      <c r="A17" s="15" t="s">
        <v>6</v>
      </c>
      <c r="B17" s="17" t="s">
        <v>24</v>
      </c>
      <c r="C17" s="37">
        <v>125834</v>
      </c>
      <c r="D17" s="37">
        <v>125834</v>
      </c>
      <c r="E17" s="37">
        <v>125834</v>
      </c>
      <c r="F17" s="37">
        <v>0</v>
      </c>
      <c r="G17" s="37">
        <v>0</v>
      </c>
      <c r="H17" s="37">
        <v>0</v>
      </c>
      <c r="I17" s="37">
        <v>142000</v>
      </c>
      <c r="J17" s="37">
        <v>142000</v>
      </c>
      <c r="K17" s="37">
        <v>142000</v>
      </c>
      <c r="L17" s="37">
        <v>7082100</v>
      </c>
      <c r="M17" s="37">
        <v>7082100</v>
      </c>
      <c r="N17" s="37">
        <v>0</v>
      </c>
      <c r="O17" s="51">
        <f t="shared" si="0"/>
        <v>7349934</v>
      </c>
      <c r="P17" s="51">
        <f t="shared" si="1"/>
        <v>7349934</v>
      </c>
      <c r="Q17" s="36">
        <f t="shared" si="2"/>
        <v>267834</v>
      </c>
    </row>
    <row r="18" spans="1:17" s="1" customFormat="1" ht="15.75">
      <c r="A18" s="19" t="s">
        <v>7</v>
      </c>
      <c r="B18" s="18" t="s">
        <v>25</v>
      </c>
      <c r="C18" s="43">
        <v>70504</v>
      </c>
      <c r="D18" s="43">
        <v>70504</v>
      </c>
      <c r="E18" s="43">
        <v>70504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51">
        <f t="shared" si="0"/>
        <v>70504</v>
      </c>
      <c r="P18" s="51">
        <f t="shared" si="1"/>
        <v>70504</v>
      </c>
      <c r="Q18" s="36">
        <f t="shared" si="2"/>
        <v>70504</v>
      </c>
    </row>
    <row r="19" spans="1:17" s="1" customFormat="1" ht="15.75">
      <c r="A19" s="15" t="s">
        <v>8</v>
      </c>
      <c r="B19" s="17" t="s">
        <v>26</v>
      </c>
      <c r="C19" s="37">
        <v>517104</v>
      </c>
      <c r="D19" s="37">
        <v>517104</v>
      </c>
      <c r="E19" s="37">
        <v>70504</v>
      </c>
      <c r="F19" s="37">
        <v>0</v>
      </c>
      <c r="G19" s="37">
        <v>0</v>
      </c>
      <c r="H19" s="37">
        <v>0</v>
      </c>
      <c r="I19" s="37">
        <v>36000</v>
      </c>
      <c r="J19" s="37">
        <v>36000</v>
      </c>
      <c r="K19" s="37">
        <v>36000</v>
      </c>
      <c r="L19" s="37">
        <v>0</v>
      </c>
      <c r="M19" s="37">
        <v>0</v>
      </c>
      <c r="N19" s="37">
        <v>0</v>
      </c>
      <c r="O19" s="51">
        <f t="shared" si="0"/>
        <v>553104</v>
      </c>
      <c r="P19" s="51">
        <f t="shared" si="1"/>
        <v>553104</v>
      </c>
      <c r="Q19" s="36">
        <f t="shared" si="2"/>
        <v>106504</v>
      </c>
    </row>
    <row r="20" spans="1:17" s="1" customFormat="1" ht="15.75">
      <c r="A20" s="19" t="s">
        <v>9</v>
      </c>
      <c r="B20" s="17" t="s">
        <v>27</v>
      </c>
      <c r="C20" s="37">
        <v>70504</v>
      </c>
      <c r="D20" s="37">
        <v>70504</v>
      </c>
      <c r="E20" s="37">
        <v>70504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51">
        <f t="shared" si="0"/>
        <v>70504</v>
      </c>
      <c r="P20" s="51">
        <f t="shared" si="1"/>
        <v>70504</v>
      </c>
      <c r="Q20" s="36">
        <f t="shared" si="2"/>
        <v>70504</v>
      </c>
    </row>
    <row r="21" spans="1:17" s="1" customFormat="1" ht="15.75">
      <c r="A21" s="19" t="s">
        <v>10</v>
      </c>
      <c r="B21" s="17" t="s">
        <v>28</v>
      </c>
      <c r="C21" s="37">
        <v>680559</v>
      </c>
      <c r="D21" s="37">
        <v>680559</v>
      </c>
      <c r="E21" s="37">
        <v>680559</v>
      </c>
      <c r="F21" s="37">
        <v>0</v>
      </c>
      <c r="G21" s="37">
        <v>0</v>
      </c>
      <c r="H21" s="37">
        <v>0</v>
      </c>
      <c r="I21" s="37">
        <v>67600</v>
      </c>
      <c r="J21" s="37">
        <v>67600</v>
      </c>
      <c r="K21" s="37">
        <v>67600</v>
      </c>
      <c r="L21" s="37">
        <v>0</v>
      </c>
      <c r="M21" s="37">
        <v>0</v>
      </c>
      <c r="N21" s="37">
        <v>0</v>
      </c>
      <c r="O21" s="51">
        <f t="shared" si="0"/>
        <v>748159</v>
      </c>
      <c r="P21" s="51">
        <f t="shared" si="1"/>
        <v>748159</v>
      </c>
      <c r="Q21" s="36">
        <f t="shared" si="2"/>
        <v>748159</v>
      </c>
    </row>
    <row r="22" spans="1:17" s="1" customFormat="1" ht="15.75">
      <c r="A22" s="19" t="s">
        <v>11</v>
      </c>
      <c r="B22" s="17" t="s">
        <v>29</v>
      </c>
      <c r="C22" s="37">
        <v>98168</v>
      </c>
      <c r="D22" s="37">
        <v>98168</v>
      </c>
      <c r="E22" s="37">
        <v>98168</v>
      </c>
      <c r="F22" s="37">
        <v>25880</v>
      </c>
      <c r="G22" s="37">
        <v>25880</v>
      </c>
      <c r="H22" s="37">
        <v>25880</v>
      </c>
      <c r="I22" s="37">
        <v>24000</v>
      </c>
      <c r="J22" s="37">
        <v>24000</v>
      </c>
      <c r="K22" s="37">
        <v>24000</v>
      </c>
      <c r="L22" s="37">
        <v>0</v>
      </c>
      <c r="M22" s="37">
        <v>0</v>
      </c>
      <c r="N22" s="37">
        <v>0</v>
      </c>
      <c r="O22" s="51">
        <f t="shared" si="0"/>
        <v>148048</v>
      </c>
      <c r="P22" s="51">
        <f t="shared" si="1"/>
        <v>148048</v>
      </c>
      <c r="Q22" s="36">
        <f t="shared" si="2"/>
        <v>148048</v>
      </c>
    </row>
    <row r="23" spans="1:17" s="1" customFormat="1" ht="15.75">
      <c r="A23" s="15" t="s">
        <v>12</v>
      </c>
      <c r="B23" s="17" t="s">
        <v>30</v>
      </c>
      <c r="C23" s="37">
        <v>84335</v>
      </c>
      <c r="D23" s="37">
        <v>84335</v>
      </c>
      <c r="E23" s="37">
        <v>84335</v>
      </c>
      <c r="F23" s="37">
        <v>0</v>
      </c>
      <c r="G23" s="37">
        <v>0</v>
      </c>
      <c r="H23" s="37">
        <v>0</v>
      </c>
      <c r="I23" s="37">
        <v>60000</v>
      </c>
      <c r="J23" s="37">
        <v>60000</v>
      </c>
      <c r="K23" s="37">
        <v>60000</v>
      </c>
      <c r="L23" s="37">
        <v>0</v>
      </c>
      <c r="M23" s="37">
        <v>0</v>
      </c>
      <c r="N23" s="37">
        <v>0</v>
      </c>
      <c r="O23" s="51">
        <f t="shared" si="0"/>
        <v>144335</v>
      </c>
      <c r="P23" s="51">
        <f t="shared" si="1"/>
        <v>144335</v>
      </c>
      <c r="Q23" s="36">
        <f t="shared" si="2"/>
        <v>144335</v>
      </c>
    </row>
    <row r="24" spans="1:17" s="1" customFormat="1" ht="15.75">
      <c r="A24" s="15" t="s">
        <v>13</v>
      </c>
      <c r="B24" s="17" t="s">
        <v>31</v>
      </c>
      <c r="C24" s="37">
        <v>56672</v>
      </c>
      <c r="D24" s="37">
        <v>56672</v>
      </c>
      <c r="E24" s="37">
        <v>56672</v>
      </c>
      <c r="F24" s="37">
        <v>0</v>
      </c>
      <c r="G24" s="37">
        <v>0</v>
      </c>
      <c r="H24" s="37">
        <v>0</v>
      </c>
      <c r="I24" s="37">
        <v>53171.8</v>
      </c>
      <c r="J24" s="37">
        <v>53171.8</v>
      </c>
      <c r="K24" s="37">
        <v>0</v>
      </c>
      <c r="L24" s="37">
        <v>0</v>
      </c>
      <c r="M24" s="37">
        <v>0</v>
      </c>
      <c r="N24" s="37">
        <v>0</v>
      </c>
      <c r="O24" s="51">
        <f t="shared" si="0"/>
        <v>109843.8</v>
      </c>
      <c r="P24" s="51">
        <f t="shared" si="1"/>
        <v>109843.8</v>
      </c>
      <c r="Q24" s="36">
        <f t="shared" si="2"/>
        <v>56672</v>
      </c>
    </row>
    <row r="25" spans="1:17" s="1" customFormat="1" ht="15.75">
      <c r="A25" s="19" t="s">
        <v>14</v>
      </c>
      <c r="B25" s="17" t="s">
        <v>32</v>
      </c>
      <c r="C25" s="37">
        <v>98168</v>
      </c>
      <c r="D25" s="37">
        <v>98168</v>
      </c>
      <c r="E25" s="37">
        <v>98168</v>
      </c>
      <c r="F25" s="37">
        <v>0</v>
      </c>
      <c r="G25" s="37">
        <v>0</v>
      </c>
      <c r="H25" s="37">
        <v>0</v>
      </c>
      <c r="I25" s="37">
        <v>147000</v>
      </c>
      <c r="J25" s="37">
        <v>147000</v>
      </c>
      <c r="K25" s="37">
        <v>147000</v>
      </c>
      <c r="L25" s="37">
        <v>0</v>
      </c>
      <c r="M25" s="37">
        <v>0</v>
      </c>
      <c r="N25" s="37">
        <v>0</v>
      </c>
      <c r="O25" s="51">
        <f t="shared" si="0"/>
        <v>245168</v>
      </c>
      <c r="P25" s="51">
        <f t="shared" si="1"/>
        <v>245168</v>
      </c>
      <c r="Q25" s="36">
        <f t="shared" si="2"/>
        <v>245168</v>
      </c>
    </row>
    <row r="26" spans="1:17" s="1" customFormat="1" ht="18" customHeight="1">
      <c r="A26" s="19" t="s">
        <v>15</v>
      </c>
      <c r="B26" s="17" t="s">
        <v>33</v>
      </c>
      <c r="C26" s="37">
        <v>56672</v>
      </c>
      <c r="D26" s="37">
        <v>56672</v>
      </c>
      <c r="E26" s="37">
        <v>56672</v>
      </c>
      <c r="F26" s="37">
        <v>3960</v>
      </c>
      <c r="G26" s="37">
        <v>3960</v>
      </c>
      <c r="H26" s="37">
        <v>3960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51">
        <f t="shared" si="0"/>
        <v>60632</v>
      </c>
      <c r="P26" s="51">
        <f t="shared" si="1"/>
        <v>60632</v>
      </c>
      <c r="Q26" s="36">
        <f t="shared" si="2"/>
        <v>60632</v>
      </c>
    </row>
    <row r="27" spans="1:17" s="1" customFormat="1" ht="16.5" customHeight="1">
      <c r="A27" s="19" t="s">
        <v>16</v>
      </c>
      <c r="B27" s="17" t="s">
        <v>34</v>
      </c>
      <c r="C27" s="37">
        <v>70504</v>
      </c>
      <c r="D27" s="37">
        <v>70504</v>
      </c>
      <c r="E27" s="37">
        <v>70504</v>
      </c>
      <c r="F27" s="37">
        <v>0</v>
      </c>
      <c r="G27" s="37">
        <v>0</v>
      </c>
      <c r="H27" s="37">
        <v>0</v>
      </c>
      <c r="I27" s="37">
        <v>46000</v>
      </c>
      <c r="J27" s="37">
        <v>46000</v>
      </c>
      <c r="K27" s="37">
        <v>46000</v>
      </c>
      <c r="L27" s="37">
        <v>0</v>
      </c>
      <c r="M27" s="37">
        <v>0</v>
      </c>
      <c r="N27" s="37">
        <v>0</v>
      </c>
      <c r="O27" s="51">
        <f t="shared" si="0"/>
        <v>116504</v>
      </c>
      <c r="P27" s="51">
        <f t="shared" si="1"/>
        <v>116504</v>
      </c>
      <c r="Q27" s="36">
        <f t="shared" si="2"/>
        <v>116504</v>
      </c>
    </row>
    <row r="28" spans="1:17" s="1" customFormat="1" ht="16.5" customHeight="1">
      <c r="A28" s="19" t="s">
        <v>17</v>
      </c>
      <c r="B28" s="17" t="s">
        <v>35</v>
      </c>
      <c r="C28" s="37">
        <v>98168</v>
      </c>
      <c r="D28" s="37">
        <v>98168</v>
      </c>
      <c r="E28" s="37">
        <v>98168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51">
        <f t="shared" si="0"/>
        <v>98168</v>
      </c>
      <c r="P28" s="51">
        <f t="shared" si="1"/>
        <v>98168</v>
      </c>
      <c r="Q28" s="36">
        <f t="shared" si="2"/>
        <v>98168</v>
      </c>
    </row>
    <row r="29" spans="1:17" s="1" customFormat="1" ht="15.75">
      <c r="A29" s="19" t="s">
        <v>18</v>
      </c>
      <c r="B29" s="17" t="s">
        <v>36</v>
      </c>
      <c r="C29" s="37">
        <v>70504</v>
      </c>
      <c r="D29" s="37">
        <v>70504</v>
      </c>
      <c r="E29" s="37">
        <v>70504</v>
      </c>
      <c r="F29" s="37">
        <v>0</v>
      </c>
      <c r="G29" s="37">
        <v>0</v>
      </c>
      <c r="H29" s="37">
        <v>0</v>
      </c>
      <c r="I29" s="37">
        <v>11730</v>
      </c>
      <c r="J29" s="37">
        <v>11730</v>
      </c>
      <c r="K29" s="37">
        <v>0</v>
      </c>
      <c r="L29" s="37">
        <v>0</v>
      </c>
      <c r="M29" s="37">
        <v>0</v>
      </c>
      <c r="N29" s="37">
        <v>0</v>
      </c>
      <c r="O29" s="51">
        <f t="shared" si="0"/>
        <v>82234</v>
      </c>
      <c r="P29" s="51">
        <f t="shared" si="1"/>
        <v>82234</v>
      </c>
      <c r="Q29" s="36">
        <f t="shared" si="2"/>
        <v>70504</v>
      </c>
    </row>
    <row r="30" spans="1:17" s="1" customFormat="1" ht="15.75">
      <c r="A30" s="19" t="s">
        <v>47</v>
      </c>
      <c r="B30" s="20" t="s">
        <v>42</v>
      </c>
      <c r="C30" s="57">
        <f>SUM(C12:C29)</f>
        <v>2744945.86</v>
      </c>
      <c r="D30" s="57">
        <f>SUM(D12:D29)</f>
        <v>2744945.86</v>
      </c>
      <c r="E30" s="25">
        <f aca="true" t="shared" si="3" ref="E30:N30">SUM(E12:E29)</f>
        <v>2128103</v>
      </c>
      <c r="F30" s="25">
        <f t="shared" si="3"/>
        <v>59920</v>
      </c>
      <c r="G30" s="25">
        <f t="shared" si="3"/>
        <v>59920</v>
      </c>
      <c r="H30" s="25">
        <f t="shared" si="3"/>
        <v>59920</v>
      </c>
      <c r="I30" s="25">
        <f t="shared" si="3"/>
        <v>761501.8</v>
      </c>
      <c r="J30" s="25">
        <f>SUM(J12:J29)</f>
        <v>761501.8</v>
      </c>
      <c r="K30" s="25">
        <f t="shared" si="3"/>
        <v>696600</v>
      </c>
      <c r="L30" s="25">
        <f t="shared" si="3"/>
        <v>7082100</v>
      </c>
      <c r="M30" s="25">
        <f t="shared" si="3"/>
        <v>7082100</v>
      </c>
      <c r="N30" s="25">
        <f t="shared" si="3"/>
        <v>0</v>
      </c>
      <c r="O30" s="58">
        <f t="shared" si="0"/>
        <v>10648467.66</v>
      </c>
      <c r="P30" s="57">
        <f>SUM(P12:P29)</f>
        <v>10648467.66</v>
      </c>
      <c r="Q30" s="25">
        <f>SUM(Q12:Q29)</f>
        <v>2884623</v>
      </c>
    </row>
    <row r="31" spans="1:5" ht="15.75">
      <c r="A31" s="10"/>
      <c r="B31" s="11"/>
      <c r="C31" s="12"/>
      <c r="D31" s="12"/>
      <c r="E31" s="12"/>
    </row>
    <row r="32" spans="1:5" ht="15.75">
      <c r="A32" s="10"/>
      <c r="B32" s="11"/>
      <c r="C32" s="12"/>
      <c r="D32" s="12"/>
      <c r="E32" s="12"/>
    </row>
    <row r="33" spans="1:5" ht="15.75">
      <c r="A33" s="10"/>
      <c r="B33" s="11"/>
      <c r="C33" s="12"/>
      <c r="D33" s="12"/>
      <c r="E33" s="12"/>
    </row>
    <row r="34" spans="1:15" ht="15.75">
      <c r="A34" s="10"/>
      <c r="B34" s="11"/>
      <c r="C34" s="12"/>
      <c r="D34" s="12"/>
      <c r="E34" s="12"/>
      <c r="O34" s="1"/>
    </row>
    <row r="35" spans="1:5" ht="15.75">
      <c r="A35" s="10"/>
      <c r="B35" s="3"/>
      <c r="C35" s="12"/>
      <c r="D35" s="12"/>
      <c r="E35" s="12"/>
    </row>
    <row r="36" spans="1:5" ht="15.75">
      <c r="A36" s="10"/>
      <c r="B36" s="3"/>
      <c r="C36" s="12"/>
      <c r="D36" s="12"/>
      <c r="E36" s="12"/>
    </row>
    <row r="37" spans="1:5" ht="15.75">
      <c r="A37" s="10"/>
      <c r="B37" s="3"/>
      <c r="C37" s="12"/>
      <c r="D37" s="12"/>
      <c r="E37" s="12"/>
    </row>
    <row r="38" spans="1:5" ht="15.75">
      <c r="A38" s="10"/>
      <c r="B38" s="3"/>
      <c r="C38" s="12"/>
      <c r="D38" s="12"/>
      <c r="E38" s="12"/>
    </row>
    <row r="39" spans="1:5" ht="15.75">
      <c r="A39" s="10"/>
      <c r="B39" s="3"/>
      <c r="C39" s="12"/>
      <c r="D39" s="12"/>
      <c r="E39" s="12"/>
    </row>
    <row r="40" spans="1:5" ht="15.75">
      <c r="A40" s="10"/>
      <c r="B40" s="3"/>
      <c r="C40" s="12"/>
      <c r="D40" s="12"/>
      <c r="E40" s="12"/>
    </row>
    <row r="41" spans="1:5" ht="15.75">
      <c r="A41" s="10"/>
      <c r="B41" s="3"/>
      <c r="C41" s="12"/>
      <c r="D41" s="12"/>
      <c r="E41" s="12"/>
    </row>
    <row r="42" spans="1:5" ht="15.75">
      <c r="A42" s="10"/>
      <c r="B42" s="13"/>
      <c r="C42" s="12"/>
      <c r="D42" s="12"/>
      <c r="E42" s="12"/>
    </row>
    <row r="43" spans="1:5" ht="15.75">
      <c r="A43" s="10"/>
      <c r="B43" s="3"/>
      <c r="C43" s="12"/>
      <c r="D43" s="12"/>
      <c r="E43" s="12"/>
    </row>
    <row r="44" spans="1:5" ht="17.25" customHeight="1">
      <c r="A44" s="10"/>
      <c r="B44" s="3"/>
      <c r="C44" s="12"/>
      <c r="D44" s="12"/>
      <c r="E44" s="12"/>
    </row>
    <row r="45" spans="1:5" ht="17.25" customHeight="1">
      <c r="A45" s="10"/>
      <c r="B45" s="3"/>
      <c r="C45" s="12"/>
      <c r="D45" s="12"/>
      <c r="E45" s="12"/>
    </row>
    <row r="46" spans="1:5" ht="15.75">
      <c r="A46" s="10"/>
      <c r="B46" s="11"/>
      <c r="C46" s="12"/>
      <c r="D46" s="12"/>
      <c r="E46" s="12"/>
    </row>
    <row r="47" spans="1:5" ht="15.75">
      <c r="A47" s="61"/>
      <c r="B47" s="62"/>
      <c r="C47" s="12"/>
      <c r="D47" s="12"/>
      <c r="E47" s="12"/>
    </row>
    <row r="48" spans="1:5" ht="15.75">
      <c r="A48" s="66"/>
      <c r="B48" s="66"/>
      <c r="C48" s="12"/>
      <c r="D48" s="12"/>
      <c r="E48" s="12"/>
    </row>
    <row r="49" spans="1:5" ht="15">
      <c r="A49" s="31"/>
      <c r="B49" s="32"/>
      <c r="C49" s="33"/>
      <c r="D49" s="33"/>
      <c r="E49" s="33"/>
    </row>
    <row r="50" spans="1:5" ht="15">
      <c r="A50" s="31"/>
      <c r="B50" s="32"/>
      <c r="C50" s="33"/>
      <c r="D50" s="33"/>
      <c r="E50" s="33"/>
    </row>
    <row r="51" spans="1:5" ht="15">
      <c r="A51" s="31"/>
      <c r="B51" s="32"/>
      <c r="C51" s="33"/>
      <c r="D51" s="33"/>
      <c r="E51" s="33"/>
    </row>
    <row r="52" spans="1:5" ht="15">
      <c r="A52" s="31"/>
      <c r="B52" s="32"/>
      <c r="C52" s="33"/>
      <c r="D52" s="33"/>
      <c r="E52" s="33"/>
    </row>
    <row r="53" spans="1:5" ht="31.5" customHeight="1">
      <c r="A53" s="31"/>
      <c r="B53" s="32"/>
      <c r="C53" s="33"/>
      <c r="D53" s="33"/>
      <c r="E53" s="33"/>
    </row>
    <row r="54" spans="1:5" ht="15">
      <c r="A54" s="31"/>
      <c r="B54" s="32"/>
      <c r="C54" s="33"/>
      <c r="D54" s="33"/>
      <c r="E54" s="33"/>
    </row>
    <row r="60" ht="76.5" customHeight="1"/>
    <row r="61" ht="76.5" customHeight="1"/>
    <row r="62" ht="27.75" customHeight="1"/>
    <row r="63" ht="27.75" customHeight="1"/>
    <row r="68" ht="14.25" customHeight="1"/>
  </sheetData>
  <sheetProtection/>
  <mergeCells count="11">
    <mergeCell ref="O4:P4"/>
    <mergeCell ref="O9:Q9"/>
    <mergeCell ref="A7:Q7"/>
    <mergeCell ref="A9:A10"/>
    <mergeCell ref="A47:B47"/>
    <mergeCell ref="L9:N9"/>
    <mergeCell ref="A48:B48"/>
    <mergeCell ref="C9:E9"/>
    <mergeCell ref="F9:H9"/>
    <mergeCell ref="I9:K9"/>
  </mergeCells>
  <printOptions/>
  <pageMargins left="0.3937007874015748" right="0.3937007874015748" top="0.7874015748031497" bottom="0.3937007874015748" header="0.3937007874015748" footer="0.3937007874015748"/>
  <pageSetup fitToHeight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8"/>
  <sheetViews>
    <sheetView zoomScale="72" zoomScaleNormal="72" zoomScaleSheetLayoutView="100" zoomScalePageLayoutView="0" workbookViewId="0" topLeftCell="A1">
      <pane xSplit="2" ySplit="15" topLeftCell="X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G4" sqref="G4"/>
    </sheetView>
  </sheetViews>
  <sheetFormatPr defaultColWidth="14.375" defaultRowHeight="12.75"/>
  <cols>
    <col min="1" max="1" width="7.25390625" style="1" customWidth="1"/>
    <col min="2" max="2" width="25.375" style="1" customWidth="1"/>
    <col min="3" max="4" width="15.25390625" style="1" customWidth="1"/>
    <col min="5" max="5" width="14.375" style="1" hidden="1" customWidth="1"/>
    <col min="6" max="7" width="15.25390625" style="1" customWidth="1"/>
    <col min="8" max="8" width="14.375" style="1" hidden="1" customWidth="1"/>
    <col min="9" max="10" width="15.25390625" style="1" customWidth="1"/>
    <col min="11" max="11" width="14.375" style="1" hidden="1" customWidth="1"/>
    <col min="12" max="13" width="15.25390625" style="1" customWidth="1"/>
    <col min="14" max="14" width="14.375" style="1" hidden="1" customWidth="1"/>
    <col min="15" max="16" width="15.25390625" style="1" customWidth="1"/>
    <col min="17" max="17" width="14.375" style="1" hidden="1" customWidth="1"/>
    <col min="18" max="19" width="15.25390625" style="1" customWidth="1"/>
    <col min="20" max="20" width="14.375" style="1" hidden="1" customWidth="1"/>
    <col min="21" max="22" width="15.25390625" style="1" customWidth="1"/>
    <col min="23" max="23" width="14.375" style="1" hidden="1" customWidth="1"/>
    <col min="24" max="25" width="15.25390625" style="1" customWidth="1"/>
    <col min="26" max="26" width="14.375" style="1" hidden="1" customWidth="1"/>
    <col min="27" max="28" width="15.25390625" style="1" customWidth="1"/>
    <col min="29" max="29" width="14.375" style="1" hidden="1" customWidth="1"/>
    <col min="30" max="31" width="15.25390625" style="1" customWidth="1"/>
    <col min="32" max="32" width="14.375" style="1" hidden="1" customWidth="1"/>
    <col min="33" max="34" width="15.25390625" style="1" customWidth="1"/>
    <col min="35" max="35" width="14.375" style="1" hidden="1" customWidth="1"/>
    <col min="36" max="37" width="15.25390625" style="1" customWidth="1"/>
    <col min="38" max="38" width="0" style="1" hidden="1" customWidth="1"/>
    <col min="39" max="39" width="0.37109375" style="1" customWidth="1"/>
    <col min="40" max="16384" width="14.375" style="1" customWidth="1"/>
  </cols>
  <sheetData>
    <row r="1" spans="3:37" ht="15.75" hidden="1">
      <c r="C1" s="7"/>
      <c r="D1" s="7"/>
      <c r="E1" s="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K1" s="6"/>
    </row>
    <row r="2" spans="3:38" ht="15.75">
      <c r="C2" s="7"/>
      <c r="D2" s="7"/>
      <c r="E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9" t="s">
        <v>92</v>
      </c>
      <c r="AK2" s="39"/>
      <c r="AL2" s="39"/>
    </row>
    <row r="3" spans="3:38" ht="15.75">
      <c r="C3" s="7"/>
      <c r="D3" s="7"/>
      <c r="E3" s="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0" t="s">
        <v>37</v>
      </c>
      <c r="AK3" s="40"/>
      <c r="AL3" s="40"/>
    </row>
    <row r="4" spans="3:38" ht="15.75">
      <c r="C4" s="7"/>
      <c r="D4" s="7"/>
      <c r="E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0" t="s">
        <v>93</v>
      </c>
      <c r="AK4" s="40"/>
      <c r="AL4" s="40"/>
    </row>
    <row r="5" spans="3:38" ht="15" customHeight="1">
      <c r="C5" s="7"/>
      <c r="D5" s="7"/>
      <c r="E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40" t="s">
        <v>94</v>
      </c>
      <c r="AK5" s="40"/>
      <c r="AL5" s="40"/>
    </row>
    <row r="6" spans="3:38" ht="3" customHeight="1" hidden="1">
      <c r="C6" s="7"/>
      <c r="D6" s="7"/>
      <c r="E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40"/>
      <c r="AK6" s="40"/>
      <c r="AL6" s="40"/>
    </row>
    <row r="7" spans="3:38" ht="3" customHeight="1" hidden="1">
      <c r="C7" s="7"/>
      <c r="D7" s="7"/>
      <c r="E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9"/>
      <c r="AK7" s="39"/>
      <c r="AL7" s="39"/>
    </row>
    <row r="8" spans="3:38" ht="6" customHeight="1" hidden="1">
      <c r="C8" s="7"/>
      <c r="D8" s="7"/>
      <c r="E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40"/>
      <c r="AK8" s="40"/>
      <c r="AL8" s="40"/>
    </row>
    <row r="9" spans="3:38" ht="4.5" customHeight="1" hidden="1">
      <c r="C9" s="8"/>
      <c r="D9" s="8"/>
      <c r="E9" s="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40"/>
      <c r="AK9" s="40"/>
      <c r="AL9" s="40"/>
    </row>
    <row r="10" spans="3:38" ht="15.75" hidden="1">
      <c r="C10" s="2"/>
      <c r="D10" s="2"/>
      <c r="E10" s="2"/>
      <c r="AJ10" s="40"/>
      <c r="AK10" s="40"/>
      <c r="AL10" s="40"/>
    </row>
    <row r="11" spans="3:38" ht="7.5" customHeight="1" hidden="1">
      <c r="C11" s="2"/>
      <c r="D11" s="2"/>
      <c r="E11" s="2"/>
      <c r="AK11" s="41"/>
      <c r="AL11" s="6"/>
    </row>
    <row r="12" spans="1:38" ht="23.25" customHeight="1">
      <c r="A12" s="74" t="s">
        <v>95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37:38" ht="12.75" customHeight="1">
      <c r="AK13" s="7" t="s">
        <v>40</v>
      </c>
      <c r="AL13" s="7" t="s">
        <v>40</v>
      </c>
    </row>
    <row r="14" spans="1:39" ht="211.5" customHeight="1">
      <c r="A14" s="22" t="s">
        <v>41</v>
      </c>
      <c r="B14" s="22" t="s">
        <v>45</v>
      </c>
      <c r="C14" s="67" t="s">
        <v>50</v>
      </c>
      <c r="D14" s="68"/>
      <c r="E14" s="69"/>
      <c r="F14" s="67" t="s">
        <v>44</v>
      </c>
      <c r="G14" s="68"/>
      <c r="H14" s="69"/>
      <c r="I14" s="67" t="s">
        <v>57</v>
      </c>
      <c r="J14" s="68"/>
      <c r="K14" s="69"/>
      <c r="L14" s="67" t="s">
        <v>58</v>
      </c>
      <c r="M14" s="68"/>
      <c r="N14" s="69"/>
      <c r="O14" s="67" t="s">
        <v>59</v>
      </c>
      <c r="P14" s="68"/>
      <c r="Q14" s="69"/>
      <c r="R14" s="67" t="s">
        <v>60</v>
      </c>
      <c r="S14" s="68"/>
      <c r="T14" s="69"/>
      <c r="U14" s="67" t="s">
        <v>61</v>
      </c>
      <c r="V14" s="68"/>
      <c r="W14" s="69"/>
      <c r="X14" s="67" t="s">
        <v>62</v>
      </c>
      <c r="Y14" s="68"/>
      <c r="Z14" s="69"/>
      <c r="AA14" s="63" t="s">
        <v>63</v>
      </c>
      <c r="AB14" s="64"/>
      <c r="AC14" s="65"/>
      <c r="AD14" s="63" t="s">
        <v>66</v>
      </c>
      <c r="AE14" s="64"/>
      <c r="AF14" s="65"/>
      <c r="AG14" s="63" t="s">
        <v>83</v>
      </c>
      <c r="AH14" s="77"/>
      <c r="AI14" s="78"/>
      <c r="AJ14" s="79" t="s">
        <v>43</v>
      </c>
      <c r="AK14" s="80"/>
      <c r="AL14" s="81"/>
      <c r="AM14" s="59"/>
    </row>
    <row r="15" spans="1:38" ht="47.25">
      <c r="A15" s="22"/>
      <c r="B15" s="22"/>
      <c r="C15" s="14" t="s">
        <v>96</v>
      </c>
      <c r="D15" s="14" t="s">
        <v>90</v>
      </c>
      <c r="E15" s="42">
        <v>2024</v>
      </c>
      <c r="F15" s="14" t="s">
        <v>96</v>
      </c>
      <c r="G15" s="14" t="s">
        <v>90</v>
      </c>
      <c r="H15" s="42">
        <v>2024</v>
      </c>
      <c r="I15" s="14" t="s">
        <v>96</v>
      </c>
      <c r="J15" s="14" t="s">
        <v>90</v>
      </c>
      <c r="K15" s="42">
        <v>2024</v>
      </c>
      <c r="L15" s="14" t="s">
        <v>96</v>
      </c>
      <c r="M15" s="14" t="s">
        <v>90</v>
      </c>
      <c r="N15" s="42">
        <v>2024</v>
      </c>
      <c r="O15" s="14" t="s">
        <v>96</v>
      </c>
      <c r="P15" s="14" t="s">
        <v>90</v>
      </c>
      <c r="Q15" s="42">
        <v>2024</v>
      </c>
      <c r="R15" s="14" t="s">
        <v>96</v>
      </c>
      <c r="S15" s="14" t="s">
        <v>90</v>
      </c>
      <c r="T15" s="42">
        <v>2024</v>
      </c>
      <c r="U15" s="14" t="s">
        <v>96</v>
      </c>
      <c r="V15" s="14" t="s">
        <v>90</v>
      </c>
      <c r="W15" s="42">
        <v>2024</v>
      </c>
      <c r="X15" s="14" t="s">
        <v>96</v>
      </c>
      <c r="Y15" s="14" t="s">
        <v>90</v>
      </c>
      <c r="Z15" s="42">
        <v>2024</v>
      </c>
      <c r="AA15" s="14" t="s">
        <v>96</v>
      </c>
      <c r="AB15" s="14" t="s">
        <v>90</v>
      </c>
      <c r="AC15" s="14">
        <v>2024</v>
      </c>
      <c r="AD15" s="14" t="s">
        <v>96</v>
      </c>
      <c r="AE15" s="14" t="s">
        <v>90</v>
      </c>
      <c r="AF15" s="14">
        <v>2024</v>
      </c>
      <c r="AG15" s="14" t="s">
        <v>96</v>
      </c>
      <c r="AH15" s="14" t="s">
        <v>90</v>
      </c>
      <c r="AI15" s="14">
        <v>2024</v>
      </c>
      <c r="AJ15" s="14" t="s">
        <v>96</v>
      </c>
      <c r="AK15" s="14" t="s">
        <v>90</v>
      </c>
      <c r="AL15" s="42">
        <v>2024</v>
      </c>
    </row>
    <row r="16" spans="1:38" ht="15.75">
      <c r="A16" s="24" t="s">
        <v>1</v>
      </c>
      <c r="B16" s="24" t="s">
        <v>2</v>
      </c>
      <c r="C16" s="24" t="s">
        <v>3</v>
      </c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10</v>
      </c>
      <c r="K16" s="24" t="s">
        <v>11</v>
      </c>
      <c r="L16" s="24" t="s">
        <v>12</v>
      </c>
      <c r="M16" s="24" t="s">
        <v>13</v>
      </c>
      <c r="N16" s="24" t="s">
        <v>14</v>
      </c>
      <c r="O16" s="24" t="s">
        <v>15</v>
      </c>
      <c r="P16" s="24" t="s">
        <v>16</v>
      </c>
      <c r="Q16" s="24" t="s">
        <v>17</v>
      </c>
      <c r="R16" s="24" t="s">
        <v>18</v>
      </c>
      <c r="S16" s="24" t="s">
        <v>47</v>
      </c>
      <c r="T16" s="24" t="s">
        <v>64</v>
      </c>
      <c r="U16" s="24" t="s">
        <v>67</v>
      </c>
      <c r="V16" s="24" t="s">
        <v>68</v>
      </c>
      <c r="W16" s="24" t="s">
        <v>69</v>
      </c>
      <c r="X16" s="24" t="s">
        <v>70</v>
      </c>
      <c r="Y16" s="24" t="s">
        <v>71</v>
      </c>
      <c r="Z16" s="24" t="s">
        <v>72</v>
      </c>
      <c r="AA16" s="38" t="s">
        <v>73</v>
      </c>
      <c r="AB16" s="38" t="s">
        <v>74</v>
      </c>
      <c r="AC16" s="38" t="s">
        <v>75</v>
      </c>
      <c r="AD16" s="38" t="s">
        <v>76</v>
      </c>
      <c r="AE16" s="38" t="s">
        <v>77</v>
      </c>
      <c r="AF16" s="38" t="s">
        <v>78</v>
      </c>
      <c r="AG16" s="38" t="s">
        <v>79</v>
      </c>
      <c r="AH16" s="38" t="s">
        <v>80</v>
      </c>
      <c r="AI16" s="38" t="s">
        <v>81</v>
      </c>
      <c r="AJ16" s="24" t="s">
        <v>84</v>
      </c>
      <c r="AK16" s="24" t="s">
        <v>85</v>
      </c>
      <c r="AL16" s="24" t="s">
        <v>86</v>
      </c>
    </row>
    <row r="17" spans="1:38" ht="15" customHeight="1">
      <c r="A17" s="15" t="s">
        <v>1</v>
      </c>
      <c r="B17" s="17" t="s">
        <v>19</v>
      </c>
      <c r="C17" s="36">
        <v>91377.7</v>
      </c>
      <c r="D17" s="36">
        <v>91377.7</v>
      </c>
      <c r="E17" s="47">
        <v>94362</v>
      </c>
      <c r="F17" s="56">
        <v>3304</v>
      </c>
      <c r="G17" s="56">
        <v>3304</v>
      </c>
      <c r="H17" s="36">
        <v>3200</v>
      </c>
      <c r="I17" s="51">
        <v>49358.97</v>
      </c>
      <c r="J17" s="51">
        <v>49358.97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250000</v>
      </c>
      <c r="S17" s="36">
        <v>250000</v>
      </c>
      <c r="T17" s="36">
        <v>0</v>
      </c>
      <c r="U17" s="36">
        <v>50700</v>
      </c>
      <c r="V17" s="36">
        <v>50700</v>
      </c>
      <c r="W17" s="36">
        <v>50700</v>
      </c>
      <c r="X17" s="36">
        <v>0</v>
      </c>
      <c r="Y17" s="36">
        <v>0</v>
      </c>
      <c r="Z17" s="36">
        <v>0</v>
      </c>
      <c r="AA17" s="37">
        <v>48568</v>
      </c>
      <c r="AB17" s="37">
        <v>48568</v>
      </c>
      <c r="AC17" s="37">
        <v>0</v>
      </c>
      <c r="AD17" s="37">
        <v>45750</v>
      </c>
      <c r="AE17" s="37">
        <v>45750</v>
      </c>
      <c r="AF17" s="37"/>
      <c r="AG17" s="37">
        <v>50651</v>
      </c>
      <c r="AH17" s="37">
        <v>50651</v>
      </c>
      <c r="AI17" s="37">
        <v>0</v>
      </c>
      <c r="AJ17" s="36">
        <f>C17+F17+I17+L17+O17+R17+U17+X17+AA17+AD17+AG17</f>
        <v>589709.6699999999</v>
      </c>
      <c r="AK17" s="36">
        <f>D17+G17+J17+M17+P17+S17+V17+Y17+AB17+AE17</f>
        <v>539058.6699999999</v>
      </c>
      <c r="AL17" s="36">
        <f>E17+H17+K17+N17+Q17+T17+W17+Z17+AC17+AF17</f>
        <v>148262</v>
      </c>
    </row>
    <row r="18" spans="1:38" ht="15.75">
      <c r="A18" s="15" t="s">
        <v>2</v>
      </c>
      <c r="B18" s="17" t="s">
        <v>20</v>
      </c>
      <c r="C18" s="36">
        <v>91377</v>
      </c>
      <c r="D18" s="36">
        <v>91377</v>
      </c>
      <c r="E18" s="47">
        <v>94362</v>
      </c>
      <c r="F18" s="56">
        <v>4749</v>
      </c>
      <c r="G18" s="56">
        <v>4749</v>
      </c>
      <c r="H18" s="36">
        <v>4600</v>
      </c>
      <c r="I18" s="51">
        <v>171066.02</v>
      </c>
      <c r="J18" s="51">
        <v>171066.02</v>
      </c>
      <c r="K18" s="36">
        <v>0</v>
      </c>
      <c r="L18" s="36">
        <v>495945</v>
      </c>
      <c r="M18" s="36">
        <v>495945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84000</v>
      </c>
      <c r="V18" s="36">
        <v>84000</v>
      </c>
      <c r="W18" s="36">
        <v>84000</v>
      </c>
      <c r="X18" s="36">
        <v>0</v>
      </c>
      <c r="Y18" s="36">
        <v>0</v>
      </c>
      <c r="Z18" s="36">
        <v>0</v>
      </c>
      <c r="AA18" s="37">
        <v>9762</v>
      </c>
      <c r="AB18" s="37">
        <v>9762</v>
      </c>
      <c r="AC18" s="37">
        <v>0</v>
      </c>
      <c r="AD18" s="37">
        <v>101370</v>
      </c>
      <c r="AE18" s="37">
        <v>101370</v>
      </c>
      <c r="AF18" s="37"/>
      <c r="AG18" s="37">
        <v>38495</v>
      </c>
      <c r="AH18" s="37">
        <v>38495</v>
      </c>
      <c r="AI18" s="37">
        <v>0</v>
      </c>
      <c r="AJ18" s="36">
        <f aca="true" t="shared" si="0" ref="AJ18:AJ34">C18+F18+I18+L18+O18+R18+U18+X18+AA18+AD18+AG18</f>
        <v>996764.02</v>
      </c>
      <c r="AK18" s="36">
        <f aca="true" t="shared" si="1" ref="AK18:AK34">D18+G18+J18+M18+P18+S18+V18+Y18+AB18+AE18</f>
        <v>958269.02</v>
      </c>
      <c r="AL18" s="36">
        <f aca="true" t="shared" si="2" ref="AL18:AL34">E18+H18+K18+N18+Q18+T18+W18+Z18+AC18+AF18</f>
        <v>182962</v>
      </c>
    </row>
    <row r="19" spans="1:38" ht="15.75">
      <c r="A19" s="15" t="s">
        <v>3</v>
      </c>
      <c r="B19" s="17" t="s">
        <v>21</v>
      </c>
      <c r="C19" s="36">
        <v>109655</v>
      </c>
      <c r="D19" s="36">
        <v>109655</v>
      </c>
      <c r="E19" s="47">
        <v>113234</v>
      </c>
      <c r="F19" s="56">
        <v>5679</v>
      </c>
      <c r="G19" s="56">
        <v>5679</v>
      </c>
      <c r="H19" s="36">
        <v>5500</v>
      </c>
      <c r="I19" s="51">
        <v>116297.85</v>
      </c>
      <c r="J19" s="51">
        <v>116297.85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88000</v>
      </c>
      <c r="V19" s="36">
        <v>88000</v>
      </c>
      <c r="W19" s="36">
        <v>88000</v>
      </c>
      <c r="X19" s="36">
        <v>0</v>
      </c>
      <c r="Y19" s="36">
        <v>0</v>
      </c>
      <c r="Z19" s="36">
        <v>0</v>
      </c>
      <c r="AA19" s="37">
        <v>12515</v>
      </c>
      <c r="AB19" s="37">
        <v>12515</v>
      </c>
      <c r="AC19" s="37">
        <v>0</v>
      </c>
      <c r="AD19" s="37">
        <v>35775</v>
      </c>
      <c r="AE19" s="37">
        <v>35775</v>
      </c>
      <c r="AF19" s="37"/>
      <c r="AG19" s="37">
        <v>177279</v>
      </c>
      <c r="AH19" s="37">
        <v>177279</v>
      </c>
      <c r="AI19" s="37">
        <v>0</v>
      </c>
      <c r="AJ19" s="36">
        <f t="shared" si="0"/>
        <v>545200.85</v>
      </c>
      <c r="AK19" s="36">
        <f t="shared" si="1"/>
        <v>367921.85</v>
      </c>
      <c r="AL19" s="36">
        <f t="shared" si="2"/>
        <v>206734</v>
      </c>
    </row>
    <row r="20" spans="1:38" ht="15.75">
      <c r="A20" s="15" t="s">
        <v>4</v>
      </c>
      <c r="B20" s="17" t="s">
        <v>22</v>
      </c>
      <c r="C20" s="36">
        <v>91377</v>
      </c>
      <c r="D20" s="36">
        <v>91377</v>
      </c>
      <c r="E20" s="47">
        <v>94362</v>
      </c>
      <c r="F20" s="56">
        <v>4130</v>
      </c>
      <c r="G20" s="56">
        <v>4130</v>
      </c>
      <c r="H20" s="36">
        <v>4000</v>
      </c>
      <c r="I20" s="51">
        <v>56796.62</v>
      </c>
      <c r="J20" s="51">
        <v>56796.62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62900</v>
      </c>
      <c r="V20" s="36">
        <v>62900</v>
      </c>
      <c r="W20" s="36">
        <v>62900</v>
      </c>
      <c r="X20" s="36">
        <v>0</v>
      </c>
      <c r="Y20" s="36">
        <v>0</v>
      </c>
      <c r="Z20" s="36">
        <v>0</v>
      </c>
      <c r="AA20" s="37">
        <v>154867</v>
      </c>
      <c r="AB20" s="37">
        <v>154867</v>
      </c>
      <c r="AC20" s="37">
        <v>0</v>
      </c>
      <c r="AD20" s="37">
        <v>188379</v>
      </c>
      <c r="AE20" s="37">
        <v>188379</v>
      </c>
      <c r="AF20" s="37"/>
      <c r="AG20" s="37">
        <v>40521</v>
      </c>
      <c r="AH20" s="37">
        <v>40521</v>
      </c>
      <c r="AI20" s="37">
        <v>0</v>
      </c>
      <c r="AJ20" s="36">
        <f t="shared" si="0"/>
        <v>598970.62</v>
      </c>
      <c r="AK20" s="36">
        <f t="shared" si="1"/>
        <v>558449.62</v>
      </c>
      <c r="AL20" s="36">
        <f t="shared" si="2"/>
        <v>161262</v>
      </c>
    </row>
    <row r="21" spans="1:38" ht="15.75">
      <c r="A21" s="15" t="s">
        <v>5</v>
      </c>
      <c r="B21" s="17" t="s">
        <v>24</v>
      </c>
      <c r="C21" s="47">
        <v>0</v>
      </c>
      <c r="D21" s="47">
        <v>0</v>
      </c>
      <c r="E21" s="47">
        <v>0</v>
      </c>
      <c r="F21" s="56">
        <v>28807</v>
      </c>
      <c r="G21" s="56">
        <v>28807</v>
      </c>
      <c r="H21" s="36">
        <v>27900</v>
      </c>
      <c r="I21" s="51">
        <v>342808.19</v>
      </c>
      <c r="J21" s="51">
        <v>342808.19</v>
      </c>
      <c r="K21" s="36">
        <v>0</v>
      </c>
      <c r="L21" s="36">
        <v>0</v>
      </c>
      <c r="M21" s="36">
        <v>0</v>
      </c>
      <c r="N21" s="36">
        <v>0</v>
      </c>
      <c r="O21" s="36">
        <v>67736</v>
      </c>
      <c r="P21" s="36">
        <v>67736</v>
      </c>
      <c r="Q21" s="36">
        <v>0</v>
      </c>
      <c r="R21" s="36">
        <v>0</v>
      </c>
      <c r="S21" s="36">
        <v>0</v>
      </c>
      <c r="T21" s="36">
        <v>0</v>
      </c>
      <c r="U21" s="36">
        <v>400600</v>
      </c>
      <c r="V21" s="36">
        <v>400600</v>
      </c>
      <c r="W21" s="36">
        <v>400600</v>
      </c>
      <c r="X21" s="36">
        <v>0</v>
      </c>
      <c r="Y21" s="36">
        <v>0</v>
      </c>
      <c r="Z21" s="36">
        <v>0</v>
      </c>
      <c r="AA21" s="37">
        <v>336865</v>
      </c>
      <c r="AB21" s="37">
        <v>336865</v>
      </c>
      <c r="AC21" s="37">
        <v>0</v>
      </c>
      <c r="AD21" s="37">
        <v>22350</v>
      </c>
      <c r="AE21" s="37">
        <v>22350</v>
      </c>
      <c r="AF21" s="37"/>
      <c r="AG21" s="37">
        <v>81042</v>
      </c>
      <c r="AH21" s="37">
        <v>81042</v>
      </c>
      <c r="AI21" s="37">
        <v>0</v>
      </c>
      <c r="AJ21" s="36">
        <f t="shared" si="0"/>
        <v>1280208.19</v>
      </c>
      <c r="AK21" s="36">
        <f t="shared" si="1"/>
        <v>1199166.19</v>
      </c>
      <c r="AL21" s="36">
        <f t="shared" si="2"/>
        <v>428500</v>
      </c>
    </row>
    <row r="22" spans="1:38" ht="15.75">
      <c r="A22" s="15" t="s">
        <v>6</v>
      </c>
      <c r="B22" s="17" t="s">
        <v>23</v>
      </c>
      <c r="C22" s="37">
        <v>91377</v>
      </c>
      <c r="D22" s="37">
        <v>91377</v>
      </c>
      <c r="E22" s="47">
        <v>94362</v>
      </c>
      <c r="F22" s="56">
        <v>4337</v>
      </c>
      <c r="G22" s="56">
        <v>4337</v>
      </c>
      <c r="H22" s="36">
        <v>4200</v>
      </c>
      <c r="I22" s="51">
        <v>68967.33</v>
      </c>
      <c r="J22" s="51">
        <v>68967.33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66900</v>
      </c>
      <c r="V22" s="36">
        <v>66900</v>
      </c>
      <c r="W22" s="36">
        <v>66900</v>
      </c>
      <c r="X22" s="36">
        <v>0</v>
      </c>
      <c r="Y22" s="36">
        <v>0</v>
      </c>
      <c r="Z22" s="36">
        <v>0</v>
      </c>
      <c r="AA22" s="37">
        <v>67757</v>
      </c>
      <c r="AB22" s="37">
        <v>67757</v>
      </c>
      <c r="AC22" s="37">
        <v>0</v>
      </c>
      <c r="AD22" s="37">
        <v>25950</v>
      </c>
      <c r="AE22" s="37">
        <v>25950</v>
      </c>
      <c r="AF22" s="37"/>
      <c r="AG22" s="37">
        <v>34443</v>
      </c>
      <c r="AH22" s="37">
        <v>34443</v>
      </c>
      <c r="AI22" s="37">
        <v>0</v>
      </c>
      <c r="AJ22" s="36">
        <f t="shared" si="0"/>
        <v>359731.33</v>
      </c>
      <c r="AK22" s="36">
        <f t="shared" si="1"/>
        <v>325288.33</v>
      </c>
      <c r="AL22" s="36">
        <f t="shared" si="2"/>
        <v>165462</v>
      </c>
    </row>
    <row r="23" spans="1:38" ht="15.75">
      <c r="A23" s="19" t="s">
        <v>7</v>
      </c>
      <c r="B23" s="17" t="s">
        <v>25</v>
      </c>
      <c r="C23" s="37">
        <v>54832</v>
      </c>
      <c r="D23" s="37">
        <v>54832</v>
      </c>
      <c r="E23" s="47">
        <v>56617</v>
      </c>
      <c r="F23" s="56">
        <v>2271</v>
      </c>
      <c r="G23" s="56">
        <v>2271</v>
      </c>
      <c r="H23" s="36">
        <v>2200</v>
      </c>
      <c r="I23" s="51">
        <v>28398.31</v>
      </c>
      <c r="J23" s="51">
        <v>28398.31</v>
      </c>
      <c r="K23" s="36">
        <v>0</v>
      </c>
      <c r="L23" s="36">
        <v>697000</v>
      </c>
      <c r="M23" s="36">
        <v>697000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33600</v>
      </c>
      <c r="V23" s="36">
        <v>33600</v>
      </c>
      <c r="W23" s="36">
        <v>33600</v>
      </c>
      <c r="X23" s="36">
        <v>0</v>
      </c>
      <c r="Y23" s="36">
        <v>0</v>
      </c>
      <c r="Z23" s="36">
        <v>0</v>
      </c>
      <c r="AA23" s="37">
        <v>0</v>
      </c>
      <c r="AB23" s="37">
        <v>0</v>
      </c>
      <c r="AC23" s="37">
        <v>0</v>
      </c>
      <c r="AD23" s="37">
        <v>59775</v>
      </c>
      <c r="AE23" s="37">
        <v>59775</v>
      </c>
      <c r="AF23" s="37"/>
      <c r="AG23" s="37">
        <v>97250</v>
      </c>
      <c r="AH23" s="37">
        <v>97250</v>
      </c>
      <c r="AI23" s="37">
        <v>0</v>
      </c>
      <c r="AJ23" s="36">
        <f t="shared" si="0"/>
        <v>973126.31</v>
      </c>
      <c r="AK23" s="36">
        <f t="shared" si="1"/>
        <v>875876.31</v>
      </c>
      <c r="AL23" s="36">
        <f t="shared" si="2"/>
        <v>92417</v>
      </c>
    </row>
    <row r="24" spans="1:38" ht="15.75">
      <c r="A24" s="15" t="s">
        <v>8</v>
      </c>
      <c r="B24" s="17" t="s">
        <v>26</v>
      </c>
      <c r="C24" s="37">
        <v>54832</v>
      </c>
      <c r="D24" s="37">
        <v>54832</v>
      </c>
      <c r="E24" s="47">
        <v>56617</v>
      </c>
      <c r="F24" s="36">
        <v>1962</v>
      </c>
      <c r="G24" s="36">
        <v>0</v>
      </c>
      <c r="H24" s="36">
        <v>1900</v>
      </c>
      <c r="I24" s="51">
        <v>42597.47</v>
      </c>
      <c r="J24" s="51">
        <v>42597.47</v>
      </c>
      <c r="K24" s="36">
        <v>0</v>
      </c>
      <c r="L24" s="36">
        <v>0</v>
      </c>
      <c r="M24" s="36">
        <v>0</v>
      </c>
      <c r="N24" s="36">
        <v>0</v>
      </c>
      <c r="O24" s="36">
        <v>26342</v>
      </c>
      <c r="P24" s="36">
        <v>26342</v>
      </c>
      <c r="Q24" s="36">
        <v>0</v>
      </c>
      <c r="R24" s="36">
        <v>0</v>
      </c>
      <c r="S24" s="36">
        <v>0</v>
      </c>
      <c r="T24" s="36">
        <v>0</v>
      </c>
      <c r="U24" s="36">
        <v>32200</v>
      </c>
      <c r="V24" s="36">
        <v>32200</v>
      </c>
      <c r="W24" s="36">
        <v>32200</v>
      </c>
      <c r="X24" s="36">
        <v>0</v>
      </c>
      <c r="Y24" s="36">
        <v>0</v>
      </c>
      <c r="Z24" s="36">
        <v>0</v>
      </c>
      <c r="AA24" s="37">
        <v>0</v>
      </c>
      <c r="AB24" s="37">
        <v>0</v>
      </c>
      <c r="AC24" s="37">
        <v>0</v>
      </c>
      <c r="AD24" s="37">
        <v>17400</v>
      </c>
      <c r="AE24" s="37">
        <v>17400</v>
      </c>
      <c r="AF24" s="37"/>
      <c r="AG24" s="37">
        <v>40521</v>
      </c>
      <c r="AH24" s="37">
        <v>40521</v>
      </c>
      <c r="AI24" s="37">
        <v>0</v>
      </c>
      <c r="AJ24" s="36">
        <f t="shared" si="0"/>
        <v>215854.47</v>
      </c>
      <c r="AK24" s="36">
        <f t="shared" si="1"/>
        <v>173371.47</v>
      </c>
      <c r="AL24" s="36">
        <f t="shared" si="2"/>
        <v>90717</v>
      </c>
    </row>
    <row r="25" spans="1:38" ht="15.75">
      <c r="A25" s="19" t="s">
        <v>9</v>
      </c>
      <c r="B25" s="17" t="s">
        <v>28</v>
      </c>
      <c r="C25" s="37">
        <v>91377</v>
      </c>
      <c r="D25" s="37">
        <v>91377</v>
      </c>
      <c r="E25" s="47">
        <v>94362</v>
      </c>
      <c r="F25" s="36">
        <v>3304</v>
      </c>
      <c r="G25" s="36">
        <v>3304</v>
      </c>
      <c r="H25" s="36">
        <v>3200</v>
      </c>
      <c r="I25" s="51">
        <v>66262.73</v>
      </c>
      <c r="J25" s="51">
        <v>66262.73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52400</v>
      </c>
      <c r="V25" s="36">
        <v>52400</v>
      </c>
      <c r="W25" s="36">
        <v>52400</v>
      </c>
      <c r="X25" s="36">
        <v>0</v>
      </c>
      <c r="Y25" s="36">
        <v>0</v>
      </c>
      <c r="Z25" s="36">
        <v>0</v>
      </c>
      <c r="AA25" s="37">
        <v>0</v>
      </c>
      <c r="AB25" s="37">
        <v>0</v>
      </c>
      <c r="AC25" s="37">
        <v>0</v>
      </c>
      <c r="AD25" s="37">
        <v>27450</v>
      </c>
      <c r="AE25" s="37">
        <v>27450</v>
      </c>
      <c r="AF25" s="37"/>
      <c r="AG25" s="37">
        <v>30391</v>
      </c>
      <c r="AH25" s="37">
        <v>30391</v>
      </c>
      <c r="AI25" s="37">
        <v>0</v>
      </c>
      <c r="AJ25" s="36">
        <f t="shared" si="0"/>
        <v>271184.73</v>
      </c>
      <c r="AK25" s="36">
        <f t="shared" si="1"/>
        <v>240793.72999999998</v>
      </c>
      <c r="AL25" s="36">
        <f t="shared" si="2"/>
        <v>149962</v>
      </c>
    </row>
    <row r="26" spans="1:38" ht="15.75">
      <c r="A26" s="19" t="s">
        <v>10</v>
      </c>
      <c r="B26" s="17" t="s">
        <v>27</v>
      </c>
      <c r="C26" s="37">
        <v>54832</v>
      </c>
      <c r="D26" s="37">
        <v>54832</v>
      </c>
      <c r="E26" s="47">
        <v>56617</v>
      </c>
      <c r="F26" s="36">
        <v>1652</v>
      </c>
      <c r="G26" s="36">
        <v>1652</v>
      </c>
      <c r="H26" s="36">
        <v>1600</v>
      </c>
      <c r="I26" s="51">
        <v>58148.92</v>
      </c>
      <c r="J26" s="51">
        <v>58148.92</v>
      </c>
      <c r="K26" s="36">
        <v>0</v>
      </c>
      <c r="L26" s="36">
        <v>694400</v>
      </c>
      <c r="M26" s="36">
        <v>694400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26300</v>
      </c>
      <c r="V26" s="36">
        <v>26300</v>
      </c>
      <c r="W26" s="36">
        <v>26300</v>
      </c>
      <c r="X26" s="36">
        <v>0</v>
      </c>
      <c r="Y26" s="36">
        <v>0</v>
      </c>
      <c r="Z26" s="36">
        <v>0</v>
      </c>
      <c r="AA26" s="37">
        <v>25586</v>
      </c>
      <c r="AB26" s="37">
        <v>25586</v>
      </c>
      <c r="AC26" s="37">
        <v>0</v>
      </c>
      <c r="AD26" s="37">
        <v>57991</v>
      </c>
      <c r="AE26" s="37">
        <v>57991</v>
      </c>
      <c r="AF26" s="37"/>
      <c r="AG26" s="37">
        <v>119536</v>
      </c>
      <c r="AH26" s="37">
        <v>119536</v>
      </c>
      <c r="AI26" s="37">
        <v>0</v>
      </c>
      <c r="AJ26" s="36">
        <f t="shared" si="0"/>
        <v>1038445.92</v>
      </c>
      <c r="AK26" s="36">
        <f t="shared" si="1"/>
        <v>918909.92</v>
      </c>
      <c r="AL26" s="36">
        <f t="shared" si="2"/>
        <v>84517</v>
      </c>
    </row>
    <row r="27" spans="1:38" ht="15.75">
      <c r="A27" s="19" t="s">
        <v>11</v>
      </c>
      <c r="B27" s="17" t="s">
        <v>29</v>
      </c>
      <c r="C27" s="37">
        <v>91377</v>
      </c>
      <c r="D27" s="37">
        <v>91377</v>
      </c>
      <c r="E27" s="47">
        <v>94362</v>
      </c>
      <c r="F27" s="36">
        <v>3717</v>
      </c>
      <c r="G27" s="36">
        <v>3717</v>
      </c>
      <c r="H27" s="36">
        <v>3600</v>
      </c>
      <c r="I27" s="51">
        <v>145372.31</v>
      </c>
      <c r="J27" s="51">
        <v>145372.31</v>
      </c>
      <c r="K27" s="36">
        <v>0</v>
      </c>
      <c r="L27" s="36">
        <v>0</v>
      </c>
      <c r="M27" s="36">
        <v>0</v>
      </c>
      <c r="N27" s="36">
        <v>0</v>
      </c>
      <c r="O27" s="36">
        <v>17875</v>
      </c>
      <c r="P27" s="36">
        <v>17875</v>
      </c>
      <c r="Q27" s="36">
        <v>0</v>
      </c>
      <c r="R27" s="36">
        <v>0</v>
      </c>
      <c r="S27" s="36">
        <v>0</v>
      </c>
      <c r="T27" s="36">
        <v>0</v>
      </c>
      <c r="U27" s="36">
        <v>56700</v>
      </c>
      <c r="V27" s="36">
        <v>56700</v>
      </c>
      <c r="W27" s="36">
        <v>56700</v>
      </c>
      <c r="X27" s="36">
        <v>0</v>
      </c>
      <c r="Y27" s="36">
        <v>0</v>
      </c>
      <c r="Z27" s="36">
        <v>0</v>
      </c>
      <c r="AA27" s="37">
        <v>0</v>
      </c>
      <c r="AB27" s="37">
        <v>0</v>
      </c>
      <c r="AC27" s="37">
        <v>0</v>
      </c>
      <c r="AD27" s="37">
        <v>35250</v>
      </c>
      <c r="AE27" s="37">
        <v>35250</v>
      </c>
      <c r="AF27" s="37"/>
      <c r="AG27" s="37">
        <v>62807</v>
      </c>
      <c r="AH27" s="37">
        <v>62807</v>
      </c>
      <c r="AI27" s="37">
        <v>0</v>
      </c>
      <c r="AJ27" s="36">
        <f t="shared" si="0"/>
        <v>413098.31</v>
      </c>
      <c r="AK27" s="36">
        <f t="shared" si="1"/>
        <v>350291.31</v>
      </c>
      <c r="AL27" s="36">
        <f t="shared" si="2"/>
        <v>154662</v>
      </c>
    </row>
    <row r="28" spans="1:38" ht="15" customHeight="1">
      <c r="A28" s="15" t="s">
        <v>12</v>
      </c>
      <c r="B28" s="17" t="s">
        <v>30</v>
      </c>
      <c r="C28" s="37">
        <v>91377</v>
      </c>
      <c r="D28" s="37">
        <v>91377</v>
      </c>
      <c r="E28" s="47">
        <v>94362</v>
      </c>
      <c r="F28" s="36">
        <v>3201</v>
      </c>
      <c r="G28" s="36">
        <v>3201</v>
      </c>
      <c r="H28" s="36">
        <v>3100</v>
      </c>
      <c r="I28" s="51">
        <v>113593.25</v>
      </c>
      <c r="J28" s="51">
        <v>113593.25</v>
      </c>
      <c r="K28" s="36">
        <v>0</v>
      </c>
      <c r="L28" s="36">
        <v>684250</v>
      </c>
      <c r="M28" s="36">
        <v>684250</v>
      </c>
      <c r="N28" s="36">
        <v>0</v>
      </c>
      <c r="O28" s="36">
        <v>0</v>
      </c>
      <c r="P28" s="36">
        <v>0</v>
      </c>
      <c r="Q28" s="36">
        <v>0</v>
      </c>
      <c r="R28" s="36">
        <v>250000</v>
      </c>
      <c r="S28" s="36">
        <v>250000</v>
      </c>
      <c r="T28" s="36">
        <v>0</v>
      </c>
      <c r="U28" s="36">
        <v>50400</v>
      </c>
      <c r="V28" s="36">
        <v>50400</v>
      </c>
      <c r="W28" s="36">
        <v>50400</v>
      </c>
      <c r="X28" s="36">
        <v>0</v>
      </c>
      <c r="Y28" s="36">
        <v>0</v>
      </c>
      <c r="Z28" s="36">
        <v>0</v>
      </c>
      <c r="AA28" s="37">
        <v>28501</v>
      </c>
      <c r="AB28" s="37">
        <v>28501</v>
      </c>
      <c r="AC28" s="37">
        <v>0</v>
      </c>
      <c r="AD28" s="37">
        <v>74250</v>
      </c>
      <c r="AE28" s="37">
        <v>74250</v>
      </c>
      <c r="AF28" s="37"/>
      <c r="AG28" s="37">
        <v>75977</v>
      </c>
      <c r="AH28" s="37">
        <v>75977</v>
      </c>
      <c r="AI28" s="37">
        <v>0</v>
      </c>
      <c r="AJ28" s="36">
        <f t="shared" si="0"/>
        <v>1371549.25</v>
      </c>
      <c r="AK28" s="36">
        <f t="shared" si="1"/>
        <v>1295572.25</v>
      </c>
      <c r="AL28" s="36">
        <f t="shared" si="2"/>
        <v>147862</v>
      </c>
    </row>
    <row r="29" spans="1:38" ht="15" customHeight="1">
      <c r="A29" s="15" t="s">
        <v>13</v>
      </c>
      <c r="B29" s="17" t="s">
        <v>31</v>
      </c>
      <c r="C29" s="37">
        <v>54831</v>
      </c>
      <c r="D29" s="37">
        <v>54831</v>
      </c>
      <c r="E29" s="47">
        <v>56617</v>
      </c>
      <c r="F29" s="36">
        <v>516</v>
      </c>
      <c r="G29" s="36">
        <v>516</v>
      </c>
      <c r="H29" s="36">
        <v>500</v>
      </c>
      <c r="I29" s="51">
        <v>43949.77</v>
      </c>
      <c r="J29" s="51">
        <v>43949.77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9500</v>
      </c>
      <c r="V29" s="36">
        <v>9500</v>
      </c>
      <c r="W29" s="36">
        <v>9500</v>
      </c>
      <c r="X29" s="36">
        <v>0</v>
      </c>
      <c r="Y29" s="36">
        <v>0</v>
      </c>
      <c r="Z29" s="36">
        <v>0</v>
      </c>
      <c r="AA29" s="37">
        <v>8753</v>
      </c>
      <c r="AB29" s="37">
        <v>8753</v>
      </c>
      <c r="AC29" s="37">
        <v>0</v>
      </c>
      <c r="AD29" s="37">
        <v>0</v>
      </c>
      <c r="AE29" s="37">
        <v>0</v>
      </c>
      <c r="AF29" s="37"/>
      <c r="AG29" s="37">
        <v>19247</v>
      </c>
      <c r="AH29" s="37">
        <v>19247</v>
      </c>
      <c r="AI29" s="37">
        <v>0</v>
      </c>
      <c r="AJ29" s="36">
        <f t="shared" si="0"/>
        <v>136796.77</v>
      </c>
      <c r="AK29" s="36">
        <f t="shared" si="1"/>
        <v>117549.76999999999</v>
      </c>
      <c r="AL29" s="36">
        <f t="shared" si="2"/>
        <v>66617</v>
      </c>
    </row>
    <row r="30" spans="1:38" ht="15" customHeight="1">
      <c r="A30" s="19" t="s">
        <v>14</v>
      </c>
      <c r="B30" s="17" t="s">
        <v>32</v>
      </c>
      <c r="C30" s="37">
        <v>109655</v>
      </c>
      <c r="D30" s="37">
        <v>109655</v>
      </c>
      <c r="E30" s="47">
        <v>113234</v>
      </c>
      <c r="F30" s="36">
        <v>5988</v>
      </c>
      <c r="G30" s="36">
        <v>0</v>
      </c>
      <c r="H30" s="36">
        <v>5800</v>
      </c>
      <c r="I30" s="51">
        <v>83842.62</v>
      </c>
      <c r="J30" s="51">
        <v>83842.62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90600</v>
      </c>
      <c r="V30" s="36">
        <v>90600</v>
      </c>
      <c r="W30" s="36">
        <v>90600</v>
      </c>
      <c r="X30" s="36">
        <v>0</v>
      </c>
      <c r="Y30" s="36">
        <v>0</v>
      </c>
      <c r="Z30" s="36">
        <v>0</v>
      </c>
      <c r="AA30" s="37">
        <v>11048</v>
      </c>
      <c r="AB30" s="37">
        <v>11048</v>
      </c>
      <c r="AC30" s="37">
        <v>0</v>
      </c>
      <c r="AD30" s="37">
        <v>87630</v>
      </c>
      <c r="AE30" s="37">
        <v>87630</v>
      </c>
      <c r="AF30" s="37"/>
      <c r="AG30" s="37">
        <v>58755</v>
      </c>
      <c r="AH30" s="37">
        <v>58755</v>
      </c>
      <c r="AI30" s="37">
        <v>0</v>
      </c>
      <c r="AJ30" s="36">
        <f t="shared" si="0"/>
        <v>447518.62</v>
      </c>
      <c r="AK30" s="36">
        <f t="shared" si="1"/>
        <v>382775.62</v>
      </c>
      <c r="AL30" s="36">
        <f t="shared" si="2"/>
        <v>209634</v>
      </c>
    </row>
    <row r="31" spans="1:38" ht="18.75" customHeight="1">
      <c r="A31" s="19" t="s">
        <v>15</v>
      </c>
      <c r="B31" s="17" t="s">
        <v>33</v>
      </c>
      <c r="C31" s="37">
        <v>54831</v>
      </c>
      <c r="D31" s="37">
        <v>54831</v>
      </c>
      <c r="E31" s="47">
        <v>56617</v>
      </c>
      <c r="F31" s="36">
        <v>620</v>
      </c>
      <c r="G31" s="36">
        <v>0</v>
      </c>
      <c r="H31" s="36">
        <v>600</v>
      </c>
      <c r="I31" s="51">
        <v>42597.47</v>
      </c>
      <c r="J31" s="51">
        <v>42597.47</v>
      </c>
      <c r="K31" s="36">
        <v>0</v>
      </c>
      <c r="L31" s="36">
        <v>506519</v>
      </c>
      <c r="M31" s="36">
        <v>506519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10800</v>
      </c>
      <c r="V31" s="36">
        <v>10800</v>
      </c>
      <c r="W31" s="36">
        <v>10800</v>
      </c>
      <c r="X31" s="36">
        <v>0</v>
      </c>
      <c r="Y31" s="36">
        <v>0</v>
      </c>
      <c r="Z31" s="36">
        <v>0</v>
      </c>
      <c r="AA31" s="37">
        <v>2398</v>
      </c>
      <c r="AB31" s="37">
        <v>2398</v>
      </c>
      <c r="AC31" s="37">
        <v>0</v>
      </c>
      <c r="AD31" s="37">
        <v>10800</v>
      </c>
      <c r="AE31" s="37">
        <v>10800</v>
      </c>
      <c r="AF31" s="37"/>
      <c r="AG31" s="37">
        <v>60781</v>
      </c>
      <c r="AH31" s="37">
        <v>60781</v>
      </c>
      <c r="AI31" s="37">
        <v>0</v>
      </c>
      <c r="AJ31" s="36">
        <f t="shared" si="0"/>
        <v>689346.47</v>
      </c>
      <c r="AK31" s="36">
        <f t="shared" si="1"/>
        <v>627945.47</v>
      </c>
      <c r="AL31" s="36">
        <f t="shared" si="2"/>
        <v>68017</v>
      </c>
    </row>
    <row r="32" spans="1:38" ht="15" customHeight="1">
      <c r="A32" s="19" t="s">
        <v>16</v>
      </c>
      <c r="B32" s="17" t="s">
        <v>34</v>
      </c>
      <c r="C32" s="37">
        <v>91377</v>
      </c>
      <c r="D32" s="37">
        <v>91377</v>
      </c>
      <c r="E32" s="47">
        <v>94362</v>
      </c>
      <c r="F32" s="36">
        <v>2581</v>
      </c>
      <c r="G32" s="36">
        <v>2581</v>
      </c>
      <c r="H32" s="36">
        <v>2500</v>
      </c>
      <c r="I32" s="51">
        <v>45302.07</v>
      </c>
      <c r="J32" s="51">
        <v>45302.07</v>
      </c>
      <c r="K32" s="36">
        <v>0</v>
      </c>
      <c r="L32" s="36">
        <v>380174</v>
      </c>
      <c r="M32" s="36">
        <v>340184</v>
      </c>
      <c r="N32" s="36">
        <v>0</v>
      </c>
      <c r="O32" s="36">
        <v>0</v>
      </c>
      <c r="P32" s="36">
        <v>0</v>
      </c>
      <c r="Q32" s="36">
        <v>0</v>
      </c>
      <c r="R32" s="36">
        <v>250000</v>
      </c>
      <c r="S32" s="36">
        <v>250000</v>
      </c>
      <c r="T32" s="36">
        <v>0</v>
      </c>
      <c r="U32" s="36">
        <v>40500</v>
      </c>
      <c r="V32" s="36">
        <v>40500</v>
      </c>
      <c r="W32" s="36">
        <v>40500</v>
      </c>
      <c r="X32" s="36">
        <v>0</v>
      </c>
      <c r="Y32" s="36">
        <v>0</v>
      </c>
      <c r="Z32" s="36">
        <v>0</v>
      </c>
      <c r="AA32" s="37">
        <v>18397</v>
      </c>
      <c r="AB32" s="37">
        <v>18397</v>
      </c>
      <c r="AC32" s="37">
        <v>0</v>
      </c>
      <c r="AD32" s="37">
        <v>49530</v>
      </c>
      <c r="AE32" s="37">
        <v>49530</v>
      </c>
      <c r="AF32" s="37"/>
      <c r="AG32" s="37">
        <v>56729</v>
      </c>
      <c r="AH32" s="37">
        <v>56729</v>
      </c>
      <c r="AI32" s="37">
        <v>0</v>
      </c>
      <c r="AJ32" s="36">
        <f t="shared" si="0"/>
        <v>934590.0700000001</v>
      </c>
      <c r="AK32" s="36">
        <f t="shared" si="1"/>
        <v>837871.0700000001</v>
      </c>
      <c r="AL32" s="36">
        <f t="shared" si="2"/>
        <v>137362</v>
      </c>
    </row>
    <row r="33" spans="1:38" ht="15" customHeight="1">
      <c r="A33" s="19" t="s">
        <v>17</v>
      </c>
      <c r="B33" s="17" t="s">
        <v>35</v>
      </c>
      <c r="C33" s="37">
        <v>109655</v>
      </c>
      <c r="D33" s="37">
        <v>109655</v>
      </c>
      <c r="E33" s="47">
        <v>113234</v>
      </c>
      <c r="F33" s="36">
        <v>6401</v>
      </c>
      <c r="G33" s="36">
        <v>6401</v>
      </c>
      <c r="H33" s="36">
        <v>6200</v>
      </c>
      <c r="I33" s="51">
        <v>93308.74</v>
      </c>
      <c r="J33" s="51">
        <v>93308.74</v>
      </c>
      <c r="K33" s="36">
        <v>0</v>
      </c>
      <c r="L33" s="36">
        <v>0</v>
      </c>
      <c r="M33" s="36">
        <v>0</v>
      </c>
      <c r="N33" s="36">
        <v>0</v>
      </c>
      <c r="O33" s="36">
        <v>8467</v>
      </c>
      <c r="P33" s="36">
        <v>8467</v>
      </c>
      <c r="Q33" s="36">
        <v>0</v>
      </c>
      <c r="R33" s="36">
        <v>0</v>
      </c>
      <c r="S33" s="36">
        <v>0</v>
      </c>
      <c r="T33" s="36">
        <v>0</v>
      </c>
      <c r="U33" s="36">
        <v>87000</v>
      </c>
      <c r="V33" s="36">
        <v>87000</v>
      </c>
      <c r="W33" s="36">
        <v>87000</v>
      </c>
      <c r="X33" s="36">
        <v>0</v>
      </c>
      <c r="Y33" s="36">
        <v>0</v>
      </c>
      <c r="Z33" s="36">
        <v>0</v>
      </c>
      <c r="AA33" s="37">
        <v>50811</v>
      </c>
      <c r="AB33" s="37">
        <v>50811</v>
      </c>
      <c r="AC33" s="37">
        <v>0</v>
      </c>
      <c r="AD33" s="37">
        <v>42600</v>
      </c>
      <c r="AE33" s="37">
        <v>42600</v>
      </c>
      <c r="AF33" s="37"/>
      <c r="AG33" s="37">
        <v>40521</v>
      </c>
      <c r="AH33" s="37">
        <v>40521</v>
      </c>
      <c r="AI33" s="37">
        <v>0</v>
      </c>
      <c r="AJ33" s="36">
        <f t="shared" si="0"/>
        <v>438763.74</v>
      </c>
      <c r="AK33" s="36">
        <f t="shared" si="1"/>
        <v>398242.74</v>
      </c>
      <c r="AL33" s="36">
        <f t="shared" si="2"/>
        <v>206434</v>
      </c>
    </row>
    <row r="34" spans="1:38" ht="15" customHeight="1">
      <c r="A34" s="19" t="s">
        <v>18</v>
      </c>
      <c r="B34" s="17" t="s">
        <v>36</v>
      </c>
      <c r="C34" s="37">
        <v>54831</v>
      </c>
      <c r="D34" s="37">
        <v>54831</v>
      </c>
      <c r="E34" s="47">
        <v>56617</v>
      </c>
      <c r="F34" s="36">
        <v>2581</v>
      </c>
      <c r="G34" s="36">
        <v>0</v>
      </c>
      <c r="H34" s="36">
        <v>2500</v>
      </c>
      <c r="I34" s="51">
        <v>33131.36</v>
      </c>
      <c r="J34" s="51">
        <v>33131.36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42800</v>
      </c>
      <c r="V34" s="36">
        <v>42800</v>
      </c>
      <c r="W34" s="36">
        <v>42800</v>
      </c>
      <c r="X34" s="36">
        <v>0</v>
      </c>
      <c r="Y34" s="36">
        <v>0</v>
      </c>
      <c r="Z34" s="36">
        <v>0</v>
      </c>
      <c r="AA34" s="37">
        <v>2880</v>
      </c>
      <c r="AB34" s="37">
        <v>2880</v>
      </c>
      <c r="AC34" s="37">
        <v>0</v>
      </c>
      <c r="AD34" s="37">
        <v>9600</v>
      </c>
      <c r="AE34" s="37">
        <v>9600</v>
      </c>
      <c r="AF34" s="37"/>
      <c r="AG34" s="37">
        <v>48625</v>
      </c>
      <c r="AH34" s="37">
        <v>48625</v>
      </c>
      <c r="AI34" s="37">
        <v>0</v>
      </c>
      <c r="AJ34" s="36">
        <f t="shared" si="0"/>
        <v>194448.36</v>
      </c>
      <c r="AK34" s="36">
        <f t="shared" si="1"/>
        <v>143242.36</v>
      </c>
      <c r="AL34" s="36">
        <f t="shared" si="2"/>
        <v>101917</v>
      </c>
    </row>
    <row r="35" spans="1:38" ht="15.75">
      <c r="A35" s="19" t="s">
        <v>47</v>
      </c>
      <c r="B35" s="20" t="s">
        <v>42</v>
      </c>
      <c r="C35" s="25">
        <f aca="true" t="shared" si="3" ref="C35:AL35">SUM(C17:C34)</f>
        <v>1388970.7</v>
      </c>
      <c r="D35" s="25">
        <f>SUM(D17:D34)</f>
        <v>1388970.7</v>
      </c>
      <c r="E35" s="49">
        <f t="shared" si="3"/>
        <v>1434300</v>
      </c>
      <c r="F35" s="48">
        <f t="shared" si="3"/>
        <v>85800</v>
      </c>
      <c r="G35" s="48">
        <f>SUM(G17:G34)</f>
        <v>74649</v>
      </c>
      <c r="H35" s="48">
        <f t="shared" si="3"/>
        <v>83100</v>
      </c>
      <c r="I35" s="48">
        <f t="shared" si="3"/>
        <v>1601800</v>
      </c>
      <c r="J35" s="48">
        <f>SUM(J17:J34)</f>
        <v>1601800</v>
      </c>
      <c r="K35" s="48">
        <f t="shared" si="3"/>
        <v>0</v>
      </c>
      <c r="L35" s="48">
        <f t="shared" si="3"/>
        <v>3458288</v>
      </c>
      <c r="M35" s="48">
        <f>SUM(M17:M34)</f>
        <v>3418298</v>
      </c>
      <c r="N35" s="48">
        <f t="shared" si="3"/>
        <v>0</v>
      </c>
      <c r="O35" s="48">
        <f t="shared" si="3"/>
        <v>120420</v>
      </c>
      <c r="P35" s="48">
        <f>SUM(P17:P34)</f>
        <v>120420</v>
      </c>
      <c r="Q35" s="48">
        <f t="shared" si="3"/>
        <v>0</v>
      </c>
      <c r="R35" s="48">
        <f t="shared" si="3"/>
        <v>750000</v>
      </c>
      <c r="S35" s="48">
        <f>SUM(S17:S34)</f>
        <v>750000</v>
      </c>
      <c r="T35" s="48">
        <f t="shared" si="3"/>
        <v>0</v>
      </c>
      <c r="U35" s="48">
        <f t="shared" si="3"/>
        <v>1285900</v>
      </c>
      <c r="V35" s="48">
        <f>SUM(V17:V34)</f>
        <v>1285900</v>
      </c>
      <c r="W35" s="48">
        <f t="shared" si="3"/>
        <v>1285900</v>
      </c>
      <c r="X35" s="48">
        <f t="shared" si="3"/>
        <v>0</v>
      </c>
      <c r="Y35" s="48">
        <f t="shared" si="3"/>
        <v>0</v>
      </c>
      <c r="Z35" s="48">
        <f t="shared" si="3"/>
        <v>0</v>
      </c>
      <c r="AA35" s="25">
        <f aca="true" t="shared" si="4" ref="AA35:AI35">SUM(AA17:AA34)</f>
        <v>778708</v>
      </c>
      <c r="AB35" s="25">
        <f>SUM(AB17:AB34)</f>
        <v>778708</v>
      </c>
      <c r="AC35" s="25">
        <f t="shared" si="4"/>
        <v>0</v>
      </c>
      <c r="AD35" s="25">
        <f t="shared" si="4"/>
        <v>891850</v>
      </c>
      <c r="AE35" s="25">
        <f>SUM(AE17:AE34)</f>
        <v>891850</v>
      </c>
      <c r="AF35" s="25">
        <f t="shared" si="4"/>
        <v>0</v>
      </c>
      <c r="AG35" s="25">
        <f t="shared" si="4"/>
        <v>1133571</v>
      </c>
      <c r="AH35" s="25">
        <f>SUM(AH17:AH34)</f>
        <v>1133571</v>
      </c>
      <c r="AI35" s="25">
        <f t="shared" si="4"/>
        <v>0</v>
      </c>
      <c r="AJ35" s="48">
        <f t="shared" si="3"/>
        <v>11495307.699999997</v>
      </c>
      <c r="AK35" s="48">
        <f t="shared" si="3"/>
        <v>10310595.7</v>
      </c>
      <c r="AL35" s="48">
        <f t="shared" si="3"/>
        <v>2803300</v>
      </c>
    </row>
    <row r="36" spans="3:5" ht="15.75">
      <c r="C36" s="26"/>
      <c r="D36" s="26"/>
      <c r="E36" s="26"/>
    </row>
    <row r="38" spans="21:23" ht="15.75">
      <c r="U38" s="52"/>
      <c r="V38" s="52"/>
      <c r="W38" s="52"/>
    </row>
  </sheetData>
  <sheetProtection/>
  <mergeCells count="13">
    <mergeCell ref="A12:P12"/>
    <mergeCell ref="X14:Z14"/>
    <mergeCell ref="AA14:AC14"/>
    <mergeCell ref="AG14:AI14"/>
    <mergeCell ref="C14:E14"/>
    <mergeCell ref="F14:H14"/>
    <mergeCell ref="AJ14:AL14"/>
    <mergeCell ref="I14:K14"/>
    <mergeCell ref="AD14:AF14"/>
    <mergeCell ref="L14:N14"/>
    <mergeCell ref="O14:Q14"/>
    <mergeCell ref="R14:T14"/>
    <mergeCell ref="U14:W14"/>
  </mergeCells>
  <printOptions/>
  <pageMargins left="0.3937007874015748" right="0.3937007874015748" top="1.1811023622047245" bottom="0.5511811023622047" header="0.3937007874015748" footer="0.3937007874015748"/>
  <pageSetup fitToHeight="3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F10" sqref="F10"/>
    </sheetView>
  </sheetViews>
  <sheetFormatPr defaultColWidth="21.625" defaultRowHeight="12.75"/>
  <cols>
    <col min="1" max="1" width="7.625" style="1" customWidth="1"/>
    <col min="2" max="2" width="27.75390625" style="1" customWidth="1"/>
    <col min="3" max="4" width="22.75390625" style="1" customWidth="1"/>
    <col min="5" max="5" width="30.25390625" style="1" hidden="1" customWidth="1"/>
    <col min="6" max="6" width="11.375" style="1" customWidth="1"/>
    <col min="7" max="7" width="21.625" style="1" customWidth="1"/>
    <col min="8" max="16384" width="21.625" style="1" customWidth="1"/>
  </cols>
  <sheetData>
    <row r="1" spans="4:5" ht="15.75">
      <c r="D1" s="46" t="s">
        <v>97</v>
      </c>
      <c r="E1" s="46" t="s">
        <v>82</v>
      </c>
    </row>
    <row r="2" spans="4:5" ht="15.75">
      <c r="D2" s="29" t="s">
        <v>37</v>
      </c>
      <c r="E2" s="29" t="s">
        <v>48</v>
      </c>
    </row>
    <row r="3" spans="4:5" ht="15.75">
      <c r="D3" s="29" t="s">
        <v>38</v>
      </c>
      <c r="E3" s="29" t="s">
        <v>49</v>
      </c>
    </row>
    <row r="4" spans="4:5" ht="15.75">
      <c r="D4" s="29" t="s">
        <v>98</v>
      </c>
      <c r="E4" s="29" t="s">
        <v>87</v>
      </c>
    </row>
    <row r="5" ht="16.5" customHeight="1">
      <c r="E5" s="1" t="s">
        <v>39</v>
      </c>
    </row>
    <row r="6" spans="1:5" ht="54.75" customHeight="1">
      <c r="A6" s="74" t="s">
        <v>91</v>
      </c>
      <c r="B6" s="82"/>
      <c r="C6" s="82"/>
      <c r="D6" s="82"/>
      <c r="E6" s="82"/>
    </row>
    <row r="7" spans="4:5" ht="15.75">
      <c r="D7" s="7" t="s">
        <v>40</v>
      </c>
      <c r="E7" s="7" t="s">
        <v>40</v>
      </c>
    </row>
    <row r="8" spans="1:6" ht="15.75">
      <c r="A8" s="83" t="s">
        <v>41</v>
      </c>
      <c r="B8" s="83" t="s">
        <v>45</v>
      </c>
      <c r="C8" s="85" t="s">
        <v>46</v>
      </c>
      <c r="D8" s="85"/>
      <c r="E8" s="85"/>
      <c r="F8" s="59"/>
    </row>
    <row r="9" spans="1:6" ht="77.25" customHeight="1">
      <c r="A9" s="83"/>
      <c r="B9" s="83"/>
      <c r="C9" s="85"/>
      <c r="D9" s="85"/>
      <c r="E9" s="85"/>
      <c r="F9" s="59"/>
    </row>
    <row r="10" spans="1:5" ht="47.25">
      <c r="A10" s="84"/>
      <c r="B10" s="84"/>
      <c r="C10" s="86" t="s">
        <v>96</v>
      </c>
      <c r="D10" s="24" t="s">
        <v>90</v>
      </c>
      <c r="E10" s="28" t="s">
        <v>52</v>
      </c>
    </row>
    <row r="11" spans="1:5" ht="15.75">
      <c r="A11" s="23">
        <v>1</v>
      </c>
      <c r="B11" s="15" t="s">
        <v>2</v>
      </c>
      <c r="C11" s="16" t="s">
        <v>3</v>
      </c>
      <c r="D11" s="16" t="s">
        <v>4</v>
      </c>
      <c r="E11" s="16" t="s">
        <v>5</v>
      </c>
    </row>
    <row r="12" spans="1:7" ht="17.25" customHeight="1">
      <c r="A12" s="15" t="s">
        <v>1</v>
      </c>
      <c r="B12" s="17" t="s">
        <v>19</v>
      </c>
      <c r="C12" s="44">
        <v>2456992</v>
      </c>
      <c r="D12" s="44">
        <v>2456992</v>
      </c>
      <c r="E12" s="44">
        <v>2222903</v>
      </c>
      <c r="G12" s="52"/>
    </row>
    <row r="13" spans="1:7" ht="16.5" customHeight="1">
      <c r="A13" s="15" t="s">
        <v>2</v>
      </c>
      <c r="B13" s="17" t="s">
        <v>20</v>
      </c>
      <c r="C13" s="44">
        <v>3614284</v>
      </c>
      <c r="D13" s="44">
        <v>3614284</v>
      </c>
      <c r="E13" s="44">
        <v>3521756</v>
      </c>
      <c r="G13" s="52"/>
    </row>
    <row r="14" spans="1:7" ht="17.25" customHeight="1">
      <c r="A14" s="15" t="s">
        <v>3</v>
      </c>
      <c r="B14" s="17" t="s">
        <v>21</v>
      </c>
      <c r="C14" s="44">
        <v>11255864</v>
      </c>
      <c r="D14" s="44">
        <v>11255864</v>
      </c>
      <c r="E14" s="44">
        <v>8199002</v>
      </c>
      <c r="G14" s="52"/>
    </row>
    <row r="15" spans="1:7" ht="16.5" customHeight="1">
      <c r="A15" s="15" t="s">
        <v>4</v>
      </c>
      <c r="B15" s="17" t="s">
        <v>22</v>
      </c>
      <c r="C15" s="44">
        <v>3284920</v>
      </c>
      <c r="D15" s="44">
        <v>3284920</v>
      </c>
      <c r="E15" s="44">
        <v>3018390</v>
      </c>
      <c r="G15" s="52"/>
    </row>
    <row r="16" spans="1:7" ht="16.5" customHeight="1">
      <c r="A16" s="15" t="s">
        <v>5</v>
      </c>
      <c r="B16" s="17" t="s">
        <v>24</v>
      </c>
      <c r="C16" s="55">
        <v>1750976.64</v>
      </c>
      <c r="D16" s="55">
        <v>1750976.64</v>
      </c>
      <c r="E16" s="44">
        <v>821503</v>
      </c>
      <c r="G16" s="52"/>
    </row>
    <row r="17" spans="1:7" ht="16.5" customHeight="1">
      <c r="A17" s="15" t="s">
        <v>6</v>
      </c>
      <c r="B17" s="17" t="s">
        <v>23</v>
      </c>
      <c r="C17" s="45">
        <v>2277929</v>
      </c>
      <c r="D17" s="45">
        <v>2277929</v>
      </c>
      <c r="E17" s="45">
        <v>859180</v>
      </c>
      <c r="G17" s="52"/>
    </row>
    <row r="18" spans="1:7" ht="17.25" customHeight="1">
      <c r="A18" s="19" t="s">
        <v>7</v>
      </c>
      <c r="B18" s="18" t="s">
        <v>25</v>
      </c>
      <c r="C18" s="45">
        <v>4211740</v>
      </c>
      <c r="D18" s="45">
        <v>4211740</v>
      </c>
      <c r="E18" s="45">
        <v>3794668</v>
      </c>
      <c r="G18" s="52"/>
    </row>
    <row r="19" spans="1:7" ht="16.5" customHeight="1">
      <c r="A19" s="15" t="s">
        <v>8</v>
      </c>
      <c r="B19" s="17" t="s">
        <v>26</v>
      </c>
      <c r="C19" s="45">
        <v>2395057</v>
      </c>
      <c r="D19" s="45">
        <v>2395057</v>
      </c>
      <c r="E19" s="45">
        <v>2181686</v>
      </c>
      <c r="G19" s="52"/>
    </row>
    <row r="20" spans="1:7" ht="16.5" customHeight="1">
      <c r="A20" s="19" t="s">
        <v>9</v>
      </c>
      <c r="B20" s="17" t="s">
        <v>28</v>
      </c>
      <c r="C20" s="45">
        <v>3032213</v>
      </c>
      <c r="D20" s="45">
        <v>3032213</v>
      </c>
      <c r="E20" s="45">
        <v>3023429</v>
      </c>
      <c r="G20" s="52"/>
    </row>
    <row r="21" spans="1:7" ht="17.25" customHeight="1">
      <c r="A21" s="19" t="s">
        <v>10</v>
      </c>
      <c r="B21" s="17" t="s">
        <v>27</v>
      </c>
      <c r="C21" s="45">
        <v>4799575</v>
      </c>
      <c r="D21" s="45">
        <v>4799575</v>
      </c>
      <c r="E21" s="45">
        <v>4258368</v>
      </c>
      <c r="G21" s="52"/>
    </row>
    <row r="22" spans="1:7" ht="16.5" customHeight="1">
      <c r="A22" s="19" t="s">
        <v>11</v>
      </c>
      <c r="B22" s="17" t="s">
        <v>29</v>
      </c>
      <c r="C22" s="45">
        <v>3277660</v>
      </c>
      <c r="D22" s="45">
        <v>3277660</v>
      </c>
      <c r="E22" s="45">
        <v>3100989</v>
      </c>
      <c r="G22" s="52"/>
    </row>
    <row r="23" spans="1:7" ht="17.25" customHeight="1">
      <c r="A23" s="15" t="s">
        <v>12</v>
      </c>
      <c r="B23" s="17" t="s">
        <v>30</v>
      </c>
      <c r="C23" s="45">
        <v>3456542</v>
      </c>
      <c r="D23" s="45">
        <v>3456542</v>
      </c>
      <c r="E23" s="45">
        <v>2726334</v>
      </c>
      <c r="G23" s="52"/>
    </row>
    <row r="24" spans="1:7" ht="15.75" customHeight="1">
      <c r="A24" s="15" t="s">
        <v>13</v>
      </c>
      <c r="B24" s="17" t="s">
        <v>31</v>
      </c>
      <c r="C24" s="45">
        <v>1252699.8</v>
      </c>
      <c r="D24" s="45">
        <v>1252699.8</v>
      </c>
      <c r="E24" s="45">
        <v>1101434</v>
      </c>
      <c r="G24" s="52"/>
    </row>
    <row r="25" spans="1:7" ht="16.5" customHeight="1">
      <c r="A25" s="19" t="s">
        <v>14</v>
      </c>
      <c r="B25" s="17" t="s">
        <v>32</v>
      </c>
      <c r="C25" s="45">
        <v>3580784</v>
      </c>
      <c r="D25" s="45">
        <v>3580784</v>
      </c>
      <c r="E25" s="45">
        <v>2924120</v>
      </c>
      <c r="G25" s="52"/>
    </row>
    <row r="26" spans="1:7" ht="17.25" customHeight="1">
      <c r="A26" s="19" t="s">
        <v>15</v>
      </c>
      <c r="B26" s="17" t="s">
        <v>33</v>
      </c>
      <c r="C26" s="45">
        <v>2375464</v>
      </c>
      <c r="D26" s="45">
        <v>2375464</v>
      </c>
      <c r="E26" s="45">
        <v>2064117</v>
      </c>
      <c r="G26" s="52"/>
    </row>
    <row r="27" spans="1:7" ht="17.25" customHeight="1">
      <c r="A27" s="19" t="s">
        <v>16</v>
      </c>
      <c r="B27" s="17" t="s">
        <v>34</v>
      </c>
      <c r="C27" s="45">
        <v>2506326</v>
      </c>
      <c r="D27" s="45">
        <v>2506326</v>
      </c>
      <c r="E27" s="45">
        <v>2336906</v>
      </c>
      <c r="G27" s="52"/>
    </row>
    <row r="28" spans="1:7" ht="15" customHeight="1">
      <c r="A28" s="19" t="s">
        <v>17</v>
      </c>
      <c r="B28" s="17" t="s">
        <v>35</v>
      </c>
      <c r="C28" s="45">
        <v>2571894</v>
      </c>
      <c r="D28" s="45">
        <v>2571894</v>
      </c>
      <c r="E28" s="45">
        <v>2369864</v>
      </c>
      <c r="G28" s="52"/>
    </row>
    <row r="29" spans="1:7" ht="15.75" customHeight="1">
      <c r="A29" s="19" t="s">
        <v>18</v>
      </c>
      <c r="B29" s="17" t="s">
        <v>36</v>
      </c>
      <c r="C29" s="45">
        <v>2208977</v>
      </c>
      <c r="D29" s="45">
        <v>2208977</v>
      </c>
      <c r="E29" s="45">
        <v>2043201</v>
      </c>
      <c r="G29" s="52"/>
    </row>
    <row r="30" spans="1:7" ht="15.75">
      <c r="A30" s="19" t="s">
        <v>47</v>
      </c>
      <c r="B30" s="20" t="s">
        <v>42</v>
      </c>
      <c r="C30" s="50">
        <f>SUM(C12:C29)</f>
        <v>60309897.44</v>
      </c>
      <c r="D30" s="50">
        <f>SUM(D12:D29)</f>
        <v>60309897.44</v>
      </c>
      <c r="E30" s="21">
        <f>SUM(E12:E29)</f>
        <v>50567850</v>
      </c>
      <c r="G30" s="52"/>
    </row>
  </sheetData>
  <sheetProtection/>
  <mergeCells count="4">
    <mergeCell ref="A6:E6"/>
    <mergeCell ref="A8:A10"/>
    <mergeCell ref="B8:B10"/>
    <mergeCell ref="C8:E9"/>
  </mergeCells>
  <printOptions/>
  <pageMargins left="1.1811023622047245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2023-03-30T08:47:18Z</cp:lastPrinted>
  <dcterms:created xsi:type="dcterms:W3CDTF">2007-10-12T08:23:45Z</dcterms:created>
  <dcterms:modified xsi:type="dcterms:W3CDTF">2023-03-30T08:50:13Z</dcterms:modified>
  <cp:category/>
  <cp:version/>
  <cp:contentType/>
  <cp:contentStatus/>
</cp:coreProperties>
</file>