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1628" tabRatio="870" activeTab="2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3'!$C$6:$C$68</definedName>
    <definedName name="_xlnm.Print_Titles" localSheetId="0">'прил 3'!$14:$15</definedName>
  </definedNames>
  <calcPr fullCalcOnLoad="1"/>
</workbook>
</file>

<file path=xl/sharedStrings.xml><?xml version="1.0" encoding="utf-8"?>
<sst xmlns="http://schemas.openxmlformats.org/spreadsheetml/2006/main" count="6270" uniqueCount="1243">
  <si>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</si>
  <si>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</si>
  <si>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</si>
  <si>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</si>
  <si>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</si>
  <si>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</si>
  <si>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</si>
  <si>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</si>
  <si>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</si>
  <si>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</si>
  <si>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</si>
  <si>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</si>
  <si>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</si>
  <si>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</si>
  <si>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</si>
  <si>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</si>
  <si>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</si>
  <si>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</si>
  <si>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</si>
  <si>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</si>
  <si>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</si>
  <si>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</si>
  <si>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</si>
  <si>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</si>
  <si>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</si>
  <si>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</si>
  <si>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</si>
  <si>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</si>
  <si>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</si>
  <si>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</si>
  <si>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</si>
  <si>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</si>
  <si>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</si>
  <si>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</si>
  <si>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</si>
  <si>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</si>
  <si>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</si>
  <si>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</si>
  <si>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</si>
  <si>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</si>
  <si>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</si>
  <si>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</si>
  <si>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</si>
  <si>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</si>
  <si>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</si>
  <si>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</si>
  <si>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</si>
  <si>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</si>
  <si>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</si>
  <si>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</si>
  <si>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</si>
  <si>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</si>
  <si>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</si>
  <si>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</si>
  <si>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</si>
  <si>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</si>
  <si>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</si>
  <si>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</si>
  <si>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</si>
  <si>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</si>
  <si>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</si>
  <si>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</si>
  <si>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</si>
  <si>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</si>
  <si>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</si>
  <si>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</si>
  <si>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</si>
  <si>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</si>
  <si>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</si>
  <si>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</si>
  <si>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</si>
  <si>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</si>
  <si>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</si>
  <si>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</si>
  <si>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</si>
  <si>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</si>
  <si>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</si>
  <si>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</si>
  <si>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</si>
  <si>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</si>
  <si>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</si>
  <si>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</si>
  <si>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</si>
  <si>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</si>
  <si>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</si>
  <si>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</si>
  <si>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</si>
  <si>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</si>
  <si>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</si>
  <si>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</si>
  <si>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</si>
  <si>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</si>
  <si>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</si>
  <si>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</si>
  <si>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</si>
  <si>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</si>
  <si>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</si>
  <si>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</si>
  <si>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</si>
  <si>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</si>
  <si>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</si>
  <si>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</si>
  <si>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</si>
  <si>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</si>
  <si>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</si>
  <si>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</si>
  <si>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</si>
  <si>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</si>
  <si>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</si>
  <si>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</si>
  <si>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</si>
  <si>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</si>
  <si>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</si>
  <si>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</si>
  <si>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</si>
  <si>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</si>
  <si>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</si>
  <si>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</si>
  <si>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</si>
  <si>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</si>
  <si>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</si>
  <si>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</si>
  <si>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</si>
  <si>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</si>
  <si>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</si>
  <si>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</si>
  <si>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</si>
  <si>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</si>
  <si>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</si>
  <si>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</si>
  <si>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</si>
  <si>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</si>
  <si>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</si>
  <si>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</si>
  <si>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</si>
  <si>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</si>
  <si>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</si>
  <si>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</si>
  <si>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</si>
  <si>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</si>
  <si>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</si>
  <si>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</si>
  <si>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</si>
  <si>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</si>
  <si>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</si>
  <si>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</si>
  <si>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</si>
  <si>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</si>
  <si>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</si>
  <si>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</si>
  <si>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</si>
  <si>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</si>
  <si>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</si>
  <si>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</si>
  <si>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</si>
  <si>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</si>
  <si>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</si>
  <si>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</si>
  <si>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</si>
  <si>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</si>
  <si>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</si>
  <si>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</si>
  <si>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</si>
  <si>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</si>
  <si>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</si>
  <si>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</si>
  <si>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</si>
  <si>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</si>
  <si>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</si>
  <si>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</si>
  <si>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</si>
  <si>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</si>
  <si>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</si>
  <si>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</si>
  <si>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</si>
  <si>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</si>
  <si>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</si>
  <si>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</si>
  <si>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</si>
  <si>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</si>
  <si>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</si>
  <si>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</si>
  <si>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</si>
  <si>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</si>
  <si>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</si>
  <si>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</si>
  <si>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</si>
  <si>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</si>
  <si>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</si>
  <si>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</si>
  <si>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</si>
  <si>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</si>
  <si>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</si>
  <si>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</si>
  <si>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</si>
  <si>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</si>
  <si>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</si>
  <si>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</si>
  <si>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</si>
  <si>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</si>
  <si>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</si>
  <si>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</si>
  <si>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</si>
  <si>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</si>
  <si>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</si>
  <si>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</si>
  <si>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</si>
  <si>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</si>
  <si>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</si>
  <si>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</si>
  <si>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</si>
  <si>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</si>
  <si>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</si>
  <si>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</si>
  <si>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</si>
  <si>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</si>
  <si>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</si>
  <si>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</si>
  <si>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</si>
  <si>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</si>
  <si>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</si>
  <si>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</si>
  <si>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</si>
  <si>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</si>
  <si>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</si>
  <si>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</si>
  <si>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</si>
  <si>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</si>
  <si>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</si>
  <si>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</si>
  <si>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</si>
  <si>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</si>
  <si>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</si>
  <si>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</si>
  <si>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</si>
  <si>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</si>
  <si>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</si>
  <si>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</si>
  <si>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</si>
  <si>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</si>
  <si>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</si>
  <si>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</si>
  <si>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</si>
  <si>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</si>
  <si>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</si>
  <si>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</si>
  <si>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</si>
  <si>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</si>
  <si>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</si>
  <si>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</si>
  <si>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</si>
  <si>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</si>
  <si>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</si>
  <si>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</si>
  <si>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</si>
  <si>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</si>
  <si>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</si>
  <si>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</si>
  <si>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</si>
  <si>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</si>
  <si>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</si>
  <si>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</si>
  <si>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</si>
  <si>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</si>
  <si>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</si>
  <si>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</si>
  <si>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</si>
  <si>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</si>
  <si>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</si>
  <si>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</si>
  <si>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</si>
  <si>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</si>
  <si>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</si>
  <si>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</si>
  <si>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</si>
  <si>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</si>
  <si>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</si>
  <si>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</si>
  <si>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</si>
  <si>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</si>
  <si>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</si>
  <si>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</si>
  <si>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</si>
  <si>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</si>
  <si>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</si>
  <si>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</si>
  <si>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</si>
  <si>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</si>
  <si>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</si>
  <si>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</si>
  <si>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</si>
  <si>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</si>
  <si>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</si>
  <si>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</si>
  <si>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</si>
  <si>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</si>
  <si>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</si>
  <si>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</si>
  <si>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</si>
  <si>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</si>
  <si>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</si>
  <si>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</si>
  <si>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</si>
  <si>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</si>
  <si>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</si>
  <si>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</si>
  <si>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</si>
  <si>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</si>
  <si>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</si>
  <si>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</si>
  <si>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</si>
  <si>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</si>
  <si>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</si>
  <si>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</si>
  <si>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</si>
  <si>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</si>
  <si>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</si>
  <si>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</si>
  <si>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</si>
  <si>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</si>
  <si>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</si>
  <si>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</si>
  <si>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</si>
  <si>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</si>
  <si>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</si>
  <si>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</si>
  <si>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</si>
  <si>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</si>
  <si>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</si>
  <si>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</si>
  <si>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</si>
  <si>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</si>
  <si>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</si>
  <si>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</si>
  <si>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</si>
  <si>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</si>
  <si>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</si>
  <si>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</si>
  <si>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</si>
  <si>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</si>
  <si>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</si>
  <si>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</si>
  <si>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</si>
  <si>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</si>
  <si>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</si>
  <si>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</si>
  <si>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</si>
  <si>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</si>
  <si>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</si>
  <si>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</si>
  <si>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</si>
  <si>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</si>
  <si>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</si>
  <si>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</si>
  <si>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</si>
  <si>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</si>
  <si>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</si>
  <si>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</si>
  <si>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</si>
  <si>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</si>
  <si>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</si>
  <si>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</si>
  <si>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</si>
  <si>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</si>
  <si>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</si>
  <si>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</si>
  <si>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</si>
  <si>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</si>
  <si>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</si>
  <si>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</si>
  <si>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</si>
  <si>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</si>
  <si>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</si>
  <si>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</si>
  <si>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</si>
  <si>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</si>
  <si>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</si>
  <si>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</si>
  <si>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</si>
  <si>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</si>
  <si>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</si>
  <si>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</si>
  <si>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</si>
  <si>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</si>
  <si>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</si>
  <si>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</si>
  <si>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</si>
  <si>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</si>
  <si>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</si>
  <si>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</si>
  <si>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</si>
  <si>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</si>
  <si>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</si>
  <si>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</si>
  <si>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</si>
  <si>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</si>
  <si>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</si>
  <si>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</si>
  <si>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</si>
  <si>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</si>
  <si>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</si>
  <si>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</si>
  <si>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</si>
  <si>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</si>
  <si>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</si>
  <si>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</si>
  <si>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</si>
  <si>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</si>
  <si>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</si>
  <si>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</si>
  <si>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</si>
  <si>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</si>
  <si>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</si>
  <si>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</si>
  <si>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</si>
  <si>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</si>
  <si>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</si>
  <si>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</si>
  <si>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</si>
  <si>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</si>
  <si>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</si>
  <si>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</si>
  <si>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</si>
  <si>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</si>
  <si>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</si>
  <si>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</si>
  <si>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</si>
  <si>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</si>
  <si>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</si>
  <si>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</si>
  <si>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</si>
  <si>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</si>
  <si>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</si>
  <si>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</si>
  <si>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</si>
  <si>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</si>
  <si>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</si>
  <si>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</si>
  <si>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</si>
  <si>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</si>
  <si>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</si>
  <si>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</si>
  <si>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</si>
  <si>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</si>
  <si>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</si>
  <si>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</si>
  <si>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</si>
  <si>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</si>
  <si>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</si>
  <si>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</si>
  <si>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</si>
  <si>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</si>
  <si>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</si>
  <si>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</si>
  <si>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</si>
  <si>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</si>
  <si>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</si>
  <si>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</si>
  <si>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</si>
  <si>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</si>
  <si>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</si>
  <si>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</si>
  <si>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</si>
  <si>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</si>
  <si>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</si>
  <si>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</si>
  <si>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</si>
  <si>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</si>
  <si>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</si>
  <si>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</si>
  <si>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</si>
  <si>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</si>
  <si>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</si>
  <si>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</si>
  <si>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</si>
  <si>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</si>
  <si>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</si>
  <si>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</si>
  <si>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</si>
  <si>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</si>
  <si>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</si>
  <si>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</si>
  <si>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</si>
  <si>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</si>
  <si>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</si>
  <si>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</si>
  <si>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</si>
  <si>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</si>
  <si>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</si>
  <si>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</si>
  <si>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</si>
  <si>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</si>
  <si>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</si>
  <si>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</si>
  <si>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</si>
  <si>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</si>
  <si>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</si>
  <si>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</si>
  <si>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</si>
  <si>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</si>
  <si>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</si>
  <si>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</si>
  <si>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</si>
  <si>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</si>
  <si>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</si>
  <si>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</si>
  <si>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</si>
  <si>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</si>
  <si>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</si>
  <si>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</si>
  <si>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</si>
  <si>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</si>
  <si>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</si>
  <si>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</si>
  <si>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</si>
  <si>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</si>
  <si>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</si>
  <si>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</si>
  <si>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</si>
  <si>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</si>
  <si>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</si>
  <si>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</si>
  <si>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</si>
  <si>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</si>
  <si>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</si>
  <si>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</si>
  <si>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</si>
  <si>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</si>
  <si>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</si>
  <si>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</si>
  <si>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</si>
  <si>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</si>
  <si>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</si>
  <si>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</si>
  <si>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</si>
  <si>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</si>
  <si>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</si>
  <si>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</si>
  <si>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</si>
  <si>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</si>
  <si>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</si>
  <si>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</si>
  <si>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</si>
  <si>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</si>
  <si>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</si>
  <si>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</si>
  <si>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</si>
  <si>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</si>
  <si>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</si>
  <si>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</si>
  <si>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</si>
  <si>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</si>
  <si>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</si>
  <si>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</si>
  <si>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</si>
  <si>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</si>
  <si>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</si>
  <si>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</si>
  <si>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</si>
  <si>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</si>
  <si>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</si>
  <si>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</si>
  <si>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</si>
  <si>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</si>
  <si>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</si>
  <si>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</si>
  <si>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</si>
  <si>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</si>
  <si>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</si>
  <si>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</si>
  <si>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</si>
  <si>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</si>
  <si>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</si>
  <si>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</si>
  <si>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</si>
  <si>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</si>
  <si>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</si>
  <si>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</si>
  <si>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</si>
  <si>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</si>
  <si>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</si>
  <si>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</si>
  <si>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</si>
  <si>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</si>
  <si>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</si>
  <si>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</si>
  <si>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</si>
  <si>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</si>
  <si>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</si>
  <si>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</si>
  <si>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</si>
  <si>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</si>
  <si>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</si>
  <si>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</si>
  <si>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</si>
  <si>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</si>
  <si>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</si>
  <si>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</si>
  <si>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</si>
  <si>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</si>
  <si>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</si>
  <si>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</si>
  <si>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</si>
  <si>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</si>
  <si>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</si>
  <si>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</si>
  <si>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</si>
  <si>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</si>
  <si>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</si>
  <si>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</si>
  <si>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</si>
  <si>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</si>
  <si>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</si>
  <si>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</si>
  <si>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</si>
  <si>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</si>
  <si>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</si>
  <si>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</si>
  <si>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</si>
  <si>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</si>
  <si>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</si>
  <si>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</si>
  <si>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</si>
  <si>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</si>
  <si>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</si>
  <si>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</si>
  <si>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</si>
  <si>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</si>
  <si>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</si>
  <si>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</si>
  <si>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</si>
  <si>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</si>
  <si>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</si>
  <si>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</si>
  <si>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</si>
  <si>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</si>
  <si>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</si>
  <si>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</si>
  <si>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</si>
  <si>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</si>
  <si>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</si>
  <si>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</si>
  <si>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</si>
  <si>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</si>
  <si>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</si>
  <si>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</si>
  <si>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</si>
  <si>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</si>
  <si>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</si>
  <si>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</si>
  <si>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</si>
  <si>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</si>
  <si>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</si>
  <si>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</si>
  <si>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</si>
  <si>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</si>
  <si>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</si>
  <si>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</si>
  <si>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</si>
  <si>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</si>
  <si>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</si>
  <si>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</si>
  <si>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</si>
  <si>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</si>
  <si>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</si>
  <si>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</si>
  <si>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</si>
  <si>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</si>
  <si>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</si>
  <si>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</si>
  <si>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</si>
  <si>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</si>
  <si>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</si>
  <si>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</si>
  <si>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</si>
  <si>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</si>
  <si>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</si>
  <si>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</si>
  <si>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</si>
  <si>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</si>
  <si>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</si>
  <si>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</si>
  <si>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</si>
  <si>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</si>
  <si>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</si>
  <si>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</si>
  <si>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</si>
  <si>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</si>
  <si>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</si>
  <si>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</si>
  <si>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</si>
  <si>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</si>
  <si>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</si>
  <si>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</si>
  <si>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</si>
  <si>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</si>
  <si>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</si>
  <si>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</si>
  <si>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</si>
  <si>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</si>
  <si>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</si>
  <si>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</si>
  <si>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</si>
  <si>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</si>
  <si>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</si>
  <si>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</si>
  <si>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</si>
  <si>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</si>
  <si>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</si>
  <si>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</si>
  <si>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</si>
  <si>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</si>
  <si>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</si>
  <si>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</si>
  <si>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</si>
  <si>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</si>
  <si>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</si>
  <si>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</si>
  <si>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</si>
  <si>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</si>
  <si>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</si>
  <si>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</si>
  <si>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</si>
  <si>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</si>
  <si>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</si>
  <si>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</si>
  <si>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</si>
  <si>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</si>
  <si>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</si>
  <si>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</si>
  <si>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</si>
  <si>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</si>
  <si>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</si>
  <si>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</si>
  <si>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</si>
  <si>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</si>
  <si>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</si>
  <si>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</si>
  <si>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</si>
  <si>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</si>
  <si>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</si>
  <si>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</si>
  <si>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</si>
  <si>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</si>
  <si>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</si>
  <si>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</si>
  <si>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</si>
  <si>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</si>
  <si>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</si>
  <si>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</si>
  <si>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</si>
  <si>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</si>
  <si>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</si>
  <si>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</si>
  <si>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</si>
  <si>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</si>
  <si>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</si>
  <si>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</si>
  <si>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</si>
  <si>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</si>
  <si>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</si>
  <si>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</si>
  <si>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</si>
  <si>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</si>
  <si>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</si>
  <si>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</si>
  <si>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</si>
  <si>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</si>
  <si>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</si>
  <si>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</si>
  <si>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</si>
  <si>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</si>
  <si>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</si>
  <si>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</si>
  <si>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</si>
  <si>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</si>
  <si>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</si>
  <si>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</si>
  <si>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</si>
  <si>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</si>
  <si>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</si>
  <si>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</si>
  <si>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</si>
  <si>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</si>
  <si>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</si>
  <si>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</si>
  <si>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</si>
  <si>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</si>
  <si>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</si>
  <si>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</si>
  <si>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</si>
  <si>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</si>
  <si>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</si>
  <si>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</si>
  <si>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</si>
  <si>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</si>
  <si>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</si>
  <si>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</si>
  <si>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</si>
  <si>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</si>
  <si>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</si>
  <si>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</si>
  <si>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</si>
  <si>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</si>
  <si>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</si>
  <si>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</si>
  <si>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</si>
  <si>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</si>
  <si>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</si>
  <si>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</si>
  <si>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</si>
  <si>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</si>
  <si>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</si>
  <si>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</si>
  <si>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</si>
  <si>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</si>
  <si>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</si>
  <si>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</si>
  <si>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</si>
  <si>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</si>
  <si>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</si>
  <si>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</si>
  <si>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</si>
  <si>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</si>
  <si>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</si>
  <si>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</si>
  <si>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</si>
  <si>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</si>
  <si>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</si>
  <si>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</si>
  <si>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</si>
  <si>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</si>
  <si>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</si>
  <si>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</si>
  <si>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</si>
  <si>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</si>
  <si>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</si>
  <si>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</si>
  <si>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</si>
  <si>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</si>
  <si>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</si>
  <si>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</si>
  <si>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</si>
  <si>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</si>
  <si>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</si>
  <si>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</si>
  <si>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</si>
  <si>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</si>
  <si>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</si>
  <si>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</si>
  <si>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</si>
  <si>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</si>
  <si>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</si>
  <si>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</si>
  <si>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</si>
  <si>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</si>
  <si>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</si>
  <si>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</si>
  <si>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</si>
  <si>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</si>
  <si>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</si>
  <si>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</si>
  <si>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</si>
  <si>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</si>
  <si>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</si>
  <si>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</si>
  <si>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</si>
  <si>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</si>
  <si>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</si>
  <si>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</si>
  <si>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</si>
  <si>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</si>
  <si>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</si>
  <si>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</si>
  <si>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</si>
  <si>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</si>
  <si>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</si>
  <si>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</si>
  <si>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</si>
  <si>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</si>
  <si>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</si>
  <si>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</si>
  <si>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</si>
  <si>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</si>
  <si>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</si>
  <si>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</si>
  <si>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</si>
  <si>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</si>
  <si>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</si>
  <si>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</si>
  <si>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</si>
  <si>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</si>
  <si>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</si>
  <si>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</si>
  <si>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</si>
  <si>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</si>
  <si>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</si>
  <si>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</si>
  <si>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</si>
  <si>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</si>
  <si>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</si>
  <si>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</si>
  <si>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</si>
  <si>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</si>
  <si>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</si>
  <si>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</si>
  <si>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</si>
  <si>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</si>
  <si>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</si>
  <si>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</si>
  <si>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</si>
  <si>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</si>
  <si>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</si>
  <si>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</si>
  <si>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</si>
  <si>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</si>
  <si>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</si>
  <si>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</si>
  <si>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</si>
  <si>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</si>
  <si>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</si>
  <si>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</si>
  <si>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</si>
  <si>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</si>
  <si>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</si>
  <si>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</si>
  <si>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</si>
  <si>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</si>
  <si>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</si>
  <si>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</si>
  <si>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</si>
  <si>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</si>
  <si>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</si>
  <si>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</si>
  <si>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</si>
  <si>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</si>
  <si>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</si>
  <si>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</si>
  <si>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</si>
  <si>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</si>
  <si>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</si>
  <si>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</si>
  <si>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</si>
  <si>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</si>
  <si>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</si>
  <si>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</si>
  <si>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</si>
  <si>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</si>
  <si>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</si>
  <si>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</si>
  <si>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</si>
  <si>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</si>
  <si>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</si>
  <si>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</si>
  <si>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</si>
  <si>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</si>
  <si>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</si>
  <si>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</si>
  <si>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</si>
  <si>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</si>
  <si>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</si>
  <si>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</si>
  <si>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</si>
  <si>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</si>
  <si>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</si>
  <si>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</si>
  <si>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</si>
  <si>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</si>
  <si>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к решению районного</t>
  </si>
  <si>
    <t xml:space="preserve">       от  22.12.2022 № 23-146р </t>
  </si>
  <si>
    <t>22000L5991</t>
  </si>
  <si>
    <t>0505</t>
  </si>
  <si>
    <t>0110050500</t>
  </si>
  <si>
    <t>0510053030</t>
  </si>
  <si>
    <t>05100S5210</t>
  </si>
  <si>
    <t>051E151720</t>
  </si>
  <si>
    <t>051EВ51790</t>
  </si>
  <si>
    <t>061A154540</t>
  </si>
  <si>
    <t>0710074180</t>
  </si>
  <si>
    <t>10900S4120</t>
  </si>
  <si>
    <t>22000L2990</t>
  </si>
  <si>
    <t>0909</t>
  </si>
  <si>
    <t>22000S5550</t>
  </si>
  <si>
    <t>Подготовка проектов межевания земельных участков и на проведение кадастровых работ в рамках непрограммных расходов главы муниципального образования и местных администраций</t>
  </si>
  <si>
    <t>0110000000</t>
  </si>
  <si>
    <t>Другие вопросы в области жилищно-коммунального хозяйства</t>
  </si>
  <si>
    <t>Муниципальная программа "Реформирование и модернизация жилищно-коммунального хозяйства и  повышение энергетической эффективности "</t>
  </si>
  <si>
    <t>Муниципальная подпрограмма "Модернизация, реконструкция и капитальный ремонт объектов коммунальной инфраструктуры Ирбейского района"</t>
  </si>
  <si>
    <t>Мероприятия по повышению эксплуатационной надежности объектов коммунального назначения  в рамках муниципальной подпрограммы "Модернизация, реконструкция и капитальный ремонт объектов коммунальной инфраструктуры Ирбейского района"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</si>
  <si>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0110005050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</si>
  <si>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</si>
  <si>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</si>
  <si>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</si>
  <si>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</si>
  <si>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Создание модельных муниципальных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</si>
  <si>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Поддержка физкультурно-спортивных клубов по месту жительства 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</si>
  <si>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Иные межбюджетные трансферты бюджетам муниципальных образований края на обеспечение первичных мер пожарной безопасности в рамках отдельных мероприятий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</si>
  <si>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 xml:space="preserve">Обустройство и восстановление воинских захоронений в рамках непрограммных расходов  исполнительной власти </t>
  </si>
  <si>
    <t>0900</t>
  </si>
  <si>
    <t>ЗДРАВООХРАНЕНИЕ</t>
  </si>
  <si>
    <t>Другие вопросы в области здравоохранения</t>
  </si>
  <si>
    <t xml:space="preserve">Непрограммные расходы 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</si>
  <si>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 в рамках непрограммных расходов исполнительной власти </t>
  </si>
  <si>
    <t>ЖИЛИЩНО_КОММУНАЛЬНОЕ ХОЗЯЙСТВО</t>
  </si>
  <si>
    <t xml:space="preserve">Здравоохранение </t>
  </si>
  <si>
    <t>490</t>
  </si>
  <si>
    <t>491</t>
  </si>
  <si>
    <t>492</t>
  </si>
  <si>
    <t>493</t>
  </si>
  <si>
    <t>494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</si>
  <si>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</si>
  <si>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</si>
  <si>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</si>
  <si>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</si>
  <si>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</si>
  <si>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</si>
  <si>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</si>
  <si>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</si>
  <si>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</si>
  <si>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</si>
  <si>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</si>
  <si>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</si>
  <si>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</si>
  <si>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</si>
  <si>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</si>
  <si>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</si>
  <si>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</si>
  <si>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</si>
  <si>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</si>
  <si>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</si>
  <si>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</si>
  <si>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</si>
  <si>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</si>
  <si>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</si>
  <si>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</si>
  <si>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</si>
  <si>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</si>
  <si>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</si>
  <si>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</si>
  <si>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</si>
  <si>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</si>
  <si>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</si>
  <si>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</si>
  <si>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</si>
  <si>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</si>
  <si>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</si>
  <si>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</si>
  <si>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</si>
  <si>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</si>
  <si>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</si>
  <si>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</si>
  <si>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</si>
  <si>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</si>
  <si>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</si>
  <si>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</si>
  <si>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</si>
  <si>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</si>
  <si>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</si>
  <si>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</si>
  <si>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</si>
  <si>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</si>
  <si>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</si>
  <si>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</si>
  <si>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0510008530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</si>
  <si>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</si>
  <si>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</si>
  <si>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</si>
  <si>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</si>
  <si>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</si>
  <si>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</si>
  <si>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</si>
  <si>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</si>
  <si>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</si>
  <si>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</si>
  <si>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2200002040</t>
  </si>
  <si>
    <t>Мероприятия по мобилизационной подготовке в рамках непрограммных расходов главы муниципального образования и местных администраций</t>
  </si>
  <si>
    <t>0210006030</t>
  </si>
  <si>
    <t>Муниципальная программа "Охрана окружающей среды,воспроизводство природных ресурсов"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</si>
  <si>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t>
  </si>
  <si>
    <t>Ликвидация несанкционированных свалок в рамках 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</si>
  <si>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05100S8400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</si>
  <si>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</si>
  <si>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 xml:space="preserve">        от   22.12.2022 № 23-146р 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</si>
  <si>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</si>
  <si>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</si>
  <si>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</si>
  <si>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</si>
  <si>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</si>
  <si>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</si>
  <si>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</si>
  <si>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</si>
  <si>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</si>
  <si>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</si>
  <si>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</si>
  <si>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</si>
  <si>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</si>
  <si>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</si>
  <si>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Условно утвержденные расходы</t>
  </si>
  <si>
    <t>1400000000</t>
  </si>
  <si>
    <t>Муниципальная программа " Создание условий для обеспечения доступным и комфортным жильем жителей Ирбейского района"</t>
  </si>
  <si>
    <t>Строительство муниципальных объектов коммунальной и транспортной инфраструктуры в рамках  подпрограммы " Переселение жителей из аварийного жилого фонда в Ирбейском районе" муниципальная программа " Создание условий для обеспечения доступным и комфортным жильем жителей Ирбейского района"</t>
  </si>
  <si>
    <t>0410</t>
  </si>
  <si>
    <t>019D276450</t>
  </si>
  <si>
    <t>Муниципальная программа Ирбейского района "Реформирование и модернизация жилищно-коммунального хозяйства, повышение энергетической эффективности"</t>
  </si>
  <si>
    <t>Создание условий для обеспечения услугами связи малочисленных и труднодоступных населенных пунктов в рамках отдельного мероприятия муниципальной программы Ирбейского района "Реформирование и модернизация жилищно-коммунального хозяйства, повышение энергетической эффективности"</t>
  </si>
  <si>
    <t>Связь и информатика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</si>
  <si>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</si>
  <si>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</si>
  <si>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</si>
  <si>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</si>
  <si>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</si>
  <si>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</si>
  <si>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</si>
  <si>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</si>
  <si>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</si>
  <si>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</si>
  <si>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</si>
  <si>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</si>
  <si>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1430000000</t>
  </si>
  <si>
    <t>Муниципальная подпрограмма "Улучшение жилищных условий отдельных категорий жителей,проживающих на территории Ирбейского района"</t>
  </si>
  <si>
    <t>14300S6080</t>
  </si>
  <si>
    <t>1500000000</t>
  </si>
  <si>
    <t>1590000000</t>
  </si>
  <si>
    <t>Муниципальная программа "Территориальное планирование в Ирбейском районе"</t>
  </si>
  <si>
    <t>15900S5050</t>
  </si>
  <si>
    <t>0620077450</t>
  </si>
  <si>
    <t>Содействие развитию налогового потенциала 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</si>
  <si>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Содействие развитию налогового потенциала в рамках непрограммных расходов отдельных органов исполнительной власти</t>
  </si>
  <si>
    <t>2200077450</t>
  </si>
  <si>
    <t xml:space="preserve"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 в рамках непрограммных расходов исполнительной власти </t>
  </si>
  <si>
    <t>22000S6410</t>
  </si>
  <si>
    <t xml:space="preserve">Иные межбюджетные трансферты бюджетам муниципальных образований  на реализацию проектов по решению вопросов местного значения, осуществляемых непосредственно населением на территории населенного пункта  в рамках непрограммных расходов исполнительной власти </t>
  </si>
  <si>
    <t>22000S7490</t>
  </si>
  <si>
    <t>Обеспечение проведение выборов и референдумов</t>
  </si>
  <si>
    <t>0107</t>
  </si>
  <si>
    <t>Непрограммные расходы исполнительно-распорядительных органов местного самоуправления</t>
  </si>
  <si>
    <t>Проведение выборов</t>
  </si>
  <si>
    <t>2200001070</t>
  </si>
  <si>
    <t>Специальные расходы</t>
  </si>
  <si>
    <t>880</t>
  </si>
  <si>
    <t xml:space="preserve">Иные межбюджетные трансферты на поддержку самообложения граждан для решения вопросов местного значения  в рамках непрограммных расходов исполнительной власти </t>
  </si>
  <si>
    <t>2200073880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</si>
  <si>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</si>
  <si>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</si>
  <si>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</si>
  <si>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</si>
  <si>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</si>
  <si>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</si>
  <si>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</si>
  <si>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</si>
  <si>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</si>
  <si>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</si>
  <si>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</si>
  <si>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</si>
  <si>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</si>
  <si>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</si>
  <si>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</si>
  <si>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</si>
  <si>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</si>
  <si>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</si>
  <si>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</si>
  <si>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</si>
  <si>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</si>
  <si>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</si>
  <si>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</si>
  <si>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</si>
  <si>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</si>
  <si>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</si>
  <si>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</si>
  <si>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</si>
  <si>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</si>
  <si>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</si>
  <si>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</si>
  <si>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</si>
  <si>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</si>
  <si>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</si>
  <si>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</si>
  <si>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</si>
  <si>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</si>
  <si>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2200027240</t>
  </si>
  <si>
    <t xml:space="preserve">Иные межбюджетные трансферты на частичную компенсацию расходов на повышение оплаты труда отдельным категориям работников бюджетной сферы в рамках непрограммных расходов исполнительной власти </t>
  </si>
  <si>
    <t>672</t>
  </si>
  <si>
    <t>673</t>
  </si>
  <si>
    <t>674</t>
  </si>
  <si>
    <t>675</t>
  </si>
  <si>
    <t>676</t>
  </si>
  <si>
    <t>Подготовка описаний местоположения границ  территориальных зон и границ населенных пунктов сельских поселений Ирбейского района Красноярского края в рамках отдельного мероприятия муниципальной программы "Территориальное планирование в Ирбейском районе"</t>
  </si>
  <si>
    <t>830</t>
  </si>
  <si>
    <t>Исполнение судебных актов</t>
  </si>
  <si>
    <t>1590005050</t>
  </si>
  <si>
    <t>Подготовка проектов генеральных планов (проектов внесения в них изменений) и проектов правил землепользования и застройки (проектов внесения в них изменений) сельских поселений Ирбейского района в рамках отдельного мероприятия муниципальной программы "Территориальное планирование в Ирбейском районе"</t>
  </si>
  <si>
    <t>02100S4630</t>
  </si>
  <si>
    <t>Обустройство мест (площадок) накопления отходов потребления и приобретение контейнерного оборудования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</si>
  <si>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2200009020</t>
  </si>
  <si>
    <t>Оценка недвижимости, признания прав и регулирования отношений по государственной и муниципальной собственности в рамках непрограммных расходов главы муниципального образования и местных администраций</t>
  </si>
  <si>
    <t>05100S4700</t>
  </si>
  <si>
    <t>Cоздание условий для предоставления горячего питания обучающимся общеобразовательных организаций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</si>
  <si>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05100S5590</t>
  </si>
  <si>
    <t>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</si>
  <si>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22000S6660</t>
  </si>
  <si>
    <t xml:space="preserve">Иные межбюджетные трансферты бюджетам муниципальных образований на благоустройство кладбищ в рамках непрограммных расходов  исполнительной власти 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</si>
  <si>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</si>
  <si>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</si>
  <si>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</si>
  <si>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</si>
  <si>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</si>
  <si>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</si>
  <si>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</si>
  <si>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</si>
  <si>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</si>
  <si>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</si>
  <si>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</si>
  <si>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</si>
  <si>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</si>
  <si>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</si>
  <si>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</si>
  <si>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</si>
  <si>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</si>
  <si>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</si>
  <si>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</si>
  <si>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</si>
  <si>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</si>
  <si>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</si>
  <si>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</si>
  <si>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</si>
  <si>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</si>
  <si>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</si>
  <si>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</si>
  <si>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</si>
  <si>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</si>
  <si>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</si>
  <si>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</si>
  <si>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</si>
  <si>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</si>
  <si>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</si>
  <si>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Содержание муниципального имущества (жилищный фонд)  в рамках непрограммные расходов исполнительной власти</t>
  </si>
  <si>
    <t>711</t>
  </si>
  <si>
    <t>712</t>
  </si>
  <si>
    <t>713</t>
  </si>
  <si>
    <t>714</t>
  </si>
  <si>
    <t xml:space="preserve">                    от                    № </t>
  </si>
  <si>
    <t xml:space="preserve">        от                     № </t>
  </si>
  <si>
    <t xml:space="preserve">       от                   №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</si>
</sst>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80" fontId="4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9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2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45" fillId="0" borderId="16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45" fillId="0" borderId="16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2" fontId="2" fillId="0" borderId="20" xfId="0" applyNumberFormat="1" applyFont="1" applyFill="1" applyBorder="1" applyAlignment="1" applyProtection="1">
      <alignment horizontal="left" vertical="center" wrapText="1"/>
      <protection/>
    </xf>
    <xf numFmtId="174" fontId="2" fillId="0" borderId="10" xfId="0" applyNumberFormat="1" applyFont="1" applyFill="1" applyBorder="1" applyAlignment="1">
      <alignment horizontal="justify" vertical="center" wrapText="1"/>
    </xf>
    <xf numFmtId="0" fontId="45" fillId="0" borderId="21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45" fillId="0" borderId="22" xfId="0" applyNumberFormat="1" applyFont="1" applyFill="1" applyBorder="1" applyAlignment="1" quotePrefix="1">
      <alignment horizontal="left" vertical="top" wrapText="1"/>
    </xf>
    <xf numFmtId="0" fontId="45" fillId="0" borderId="0" xfId="0" applyNumberFormat="1" applyFont="1" applyFill="1" applyBorder="1" applyAlignment="1" quotePrefix="1">
      <alignment horizontal="left" vertical="top" wrapText="1"/>
    </xf>
    <xf numFmtId="0" fontId="45" fillId="0" borderId="23" xfId="0" applyNumberFormat="1" applyFont="1" applyFill="1" applyBorder="1" applyAlignment="1" quotePrefix="1">
      <alignment horizontal="left" vertical="top" wrapText="1"/>
    </xf>
    <xf numFmtId="0" fontId="45" fillId="0" borderId="10" xfId="0" applyNumberFormat="1" applyFont="1" applyFill="1" applyBorder="1" applyAlignment="1" quotePrefix="1">
      <alignment horizontal="left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left" vertical="center"/>
    </xf>
    <xf numFmtId="180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0" zoomScaleNormal="80" zoomScalePageLayoutView="0" workbookViewId="0" topLeftCell="A16">
      <selection activeCell="K10" sqref="K10"/>
    </sheetView>
  </sheetViews>
  <sheetFormatPr defaultColWidth="9.125" defaultRowHeight="12.75"/>
  <cols>
    <col min="1" max="1" width="5.50390625" style="76" customWidth="1"/>
    <col min="2" max="2" width="31.50390625" style="12" customWidth="1"/>
    <col min="3" max="3" width="10.50390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1" spans="5:6" ht="15">
      <c r="E1" s="113" t="s">
        <v>893</v>
      </c>
      <c r="F1" s="113"/>
    </row>
    <row r="2" spans="5:6" ht="15">
      <c r="E2" s="113" t="s">
        <v>965</v>
      </c>
      <c r="F2" s="113"/>
    </row>
    <row r="3" spans="5:6" ht="15">
      <c r="E3" s="113" t="s">
        <v>688</v>
      </c>
      <c r="F3" s="113"/>
    </row>
    <row r="4" spans="5:6" ht="15">
      <c r="E4" s="113" t="s">
        <v>1240</v>
      </c>
      <c r="F4" s="113"/>
    </row>
    <row r="6" spans="5:6" ht="15">
      <c r="E6" s="113" t="s">
        <v>893</v>
      </c>
      <c r="F6" s="113"/>
    </row>
    <row r="7" spans="5:6" ht="15">
      <c r="E7" s="113" t="s">
        <v>965</v>
      </c>
      <c r="F7" s="113"/>
    </row>
    <row r="8" spans="5:6" ht="15">
      <c r="E8" s="113" t="s">
        <v>688</v>
      </c>
      <c r="F8" s="113"/>
    </row>
    <row r="9" spans="5:6" ht="15">
      <c r="E9" s="113" t="s">
        <v>966</v>
      </c>
      <c r="F9" s="113"/>
    </row>
    <row r="11" spans="1:6" ht="59.25" customHeight="1">
      <c r="A11" s="115" t="s">
        <v>935</v>
      </c>
      <c r="B11" s="115"/>
      <c r="C11" s="115"/>
      <c r="D11" s="115"/>
      <c r="E11" s="115"/>
      <c r="F11" s="115"/>
    </row>
    <row r="12" spans="1:6" ht="15">
      <c r="A12" s="4"/>
      <c r="B12" s="2"/>
      <c r="C12" s="2"/>
      <c r="D12" s="7"/>
      <c r="E12" s="7"/>
      <c r="F12" s="7"/>
    </row>
    <row r="13" spans="1:6" ht="15">
      <c r="A13" s="3"/>
      <c r="B13" s="1"/>
      <c r="C13" s="1"/>
      <c r="D13" s="5"/>
      <c r="E13" s="5"/>
      <c r="F13" s="5" t="s">
        <v>121</v>
      </c>
    </row>
    <row r="14" spans="1:6" ht="45" customHeight="1">
      <c r="A14" s="15" t="s">
        <v>135</v>
      </c>
      <c r="B14" s="15" t="s">
        <v>136</v>
      </c>
      <c r="C14" s="9" t="s">
        <v>137</v>
      </c>
      <c r="D14" s="6" t="s">
        <v>934</v>
      </c>
      <c r="E14" s="6" t="s">
        <v>886</v>
      </c>
      <c r="F14" s="6" t="s">
        <v>933</v>
      </c>
    </row>
    <row r="15" spans="1:6" ht="15">
      <c r="A15" s="39"/>
      <c r="B15" s="73" t="s">
        <v>138</v>
      </c>
      <c r="C15" s="39" t="s">
        <v>139</v>
      </c>
      <c r="D15" s="73" t="s">
        <v>140</v>
      </c>
      <c r="E15" s="39" t="s">
        <v>141</v>
      </c>
      <c r="F15" s="73" t="s">
        <v>142</v>
      </c>
    </row>
    <row r="16" spans="1:6" ht="30.75">
      <c r="A16" s="43" t="s">
        <v>138</v>
      </c>
      <c r="B16" s="74" t="s">
        <v>145</v>
      </c>
      <c r="C16" s="43" t="s">
        <v>146</v>
      </c>
      <c r="D16" s="44">
        <f>D17+D18+D19+D21+D23+D24+D20+D22</f>
        <v>80701898.01</v>
      </c>
      <c r="E16" s="44">
        <f>E17+E18+E19+E21+E23+E24+E20</f>
        <v>62761543</v>
      </c>
      <c r="F16" s="44">
        <f>F17+F18+F19+F21+F23+F24+F20</f>
        <v>61519784</v>
      </c>
    </row>
    <row r="17" spans="1:6" ht="66.75" customHeight="1">
      <c r="A17" s="39" t="s">
        <v>139</v>
      </c>
      <c r="B17" s="72" t="s">
        <v>79</v>
      </c>
      <c r="C17" s="39" t="s">
        <v>147</v>
      </c>
      <c r="D17" s="34">
        <f>'прил 4'!G19</f>
        <v>2470951</v>
      </c>
      <c r="E17" s="34">
        <f>'прил 4'!H19</f>
        <v>2060568</v>
      </c>
      <c r="F17" s="34">
        <f>'прил 4'!I19</f>
        <v>2060568</v>
      </c>
    </row>
    <row r="18" spans="1:6" ht="93">
      <c r="A18" s="39" t="s">
        <v>140</v>
      </c>
      <c r="B18" s="72" t="s">
        <v>82</v>
      </c>
      <c r="C18" s="39" t="s">
        <v>150</v>
      </c>
      <c r="D18" s="34">
        <f>'прил 4'!G489</f>
        <v>3836195</v>
      </c>
      <c r="E18" s="34">
        <f>'прил 4'!H489</f>
        <v>2900000</v>
      </c>
      <c r="F18" s="34">
        <f>'прил 4'!I489</f>
        <v>2857000</v>
      </c>
    </row>
    <row r="19" spans="1:6" ht="124.5">
      <c r="A19" s="39" t="s">
        <v>141</v>
      </c>
      <c r="B19" s="72" t="s">
        <v>83</v>
      </c>
      <c r="C19" s="9" t="s">
        <v>124</v>
      </c>
      <c r="D19" s="16">
        <f>'прил 4'!G25</f>
        <v>34755224.64</v>
      </c>
      <c r="E19" s="16">
        <f>'прил 4'!H25</f>
        <v>26709361</v>
      </c>
      <c r="F19" s="16">
        <f>'прил 4'!I25</f>
        <v>25760802</v>
      </c>
    </row>
    <row r="20" spans="1:6" ht="15">
      <c r="A20" s="39" t="s">
        <v>142</v>
      </c>
      <c r="B20" s="86" t="s">
        <v>671</v>
      </c>
      <c r="C20" s="9" t="s">
        <v>670</v>
      </c>
      <c r="D20" s="16">
        <f>'прил 4'!G39</f>
        <v>0</v>
      </c>
      <c r="E20" s="16">
        <f>'прил 4'!H39</f>
        <v>1600</v>
      </c>
      <c r="F20" s="16">
        <f>'прил 4'!I39</f>
        <v>1400</v>
      </c>
    </row>
    <row r="21" spans="1:6" ht="86.25" customHeight="1">
      <c r="A21" s="39" t="s">
        <v>143</v>
      </c>
      <c r="B21" s="72" t="s">
        <v>84</v>
      </c>
      <c r="C21" s="9" t="s">
        <v>154</v>
      </c>
      <c r="D21" s="16">
        <f>'прил 4'!G505+'прил 4'!G479</f>
        <v>19164549</v>
      </c>
      <c r="E21" s="16">
        <f>'прил 4'!H505+'прил 4'!H479</f>
        <v>16401172</v>
      </c>
      <c r="F21" s="16">
        <f>'прил 4'!I505+'прил 4'!I479</f>
        <v>16151172</v>
      </c>
    </row>
    <row r="22" spans="1:6" ht="48" customHeight="1">
      <c r="A22" s="39" t="s">
        <v>144</v>
      </c>
      <c r="B22" s="10" t="s">
        <v>1133</v>
      </c>
      <c r="C22" s="9" t="s">
        <v>1134</v>
      </c>
      <c r="D22" s="16">
        <f>'прил 4'!G45</f>
        <v>588068</v>
      </c>
      <c r="E22" s="16">
        <f>'прил 4'!H45</f>
        <v>0</v>
      </c>
      <c r="F22" s="16">
        <f>'прил 4'!I45</f>
        <v>0</v>
      </c>
    </row>
    <row r="23" spans="1:6" ht="15">
      <c r="A23" s="39" t="s">
        <v>148</v>
      </c>
      <c r="B23" s="72" t="s">
        <v>85</v>
      </c>
      <c r="C23" s="9" t="s">
        <v>47</v>
      </c>
      <c r="D23" s="16">
        <f>'прил 4'!G50</f>
        <v>1000000</v>
      </c>
      <c r="E23" s="16">
        <f>'прил 4'!H50</f>
        <v>700000</v>
      </c>
      <c r="F23" s="16">
        <f>'прил 4'!I50</f>
        <v>700000</v>
      </c>
    </row>
    <row r="24" spans="1:6" ht="30.75">
      <c r="A24" s="39" t="s">
        <v>149</v>
      </c>
      <c r="B24" s="72" t="s">
        <v>34</v>
      </c>
      <c r="C24" s="9" t="s">
        <v>48</v>
      </c>
      <c r="D24" s="16">
        <f>'прил 4'!G513+'прил 4'!G56</f>
        <v>18886910.37</v>
      </c>
      <c r="E24" s="16">
        <f>'прил 4'!H513+'прил 4'!H56</f>
        <v>13988842</v>
      </c>
      <c r="F24" s="16">
        <f>'прил 4'!I513+'прил 4'!I56</f>
        <v>13988842</v>
      </c>
    </row>
    <row r="25" spans="1:6" ht="15">
      <c r="A25" s="43" t="s">
        <v>151</v>
      </c>
      <c r="B25" s="74" t="s">
        <v>64</v>
      </c>
      <c r="C25" s="19" t="s">
        <v>55</v>
      </c>
      <c r="D25" s="20">
        <f>D26</f>
        <v>1645800</v>
      </c>
      <c r="E25" s="20">
        <f>E26</f>
        <v>1717900</v>
      </c>
      <c r="F25" s="20">
        <f>F26</f>
        <v>1781000</v>
      </c>
    </row>
    <row r="26" spans="1:6" ht="30.75">
      <c r="A26" s="39" t="s">
        <v>152</v>
      </c>
      <c r="B26" s="72" t="s">
        <v>554</v>
      </c>
      <c r="C26" s="9" t="s">
        <v>56</v>
      </c>
      <c r="D26" s="16">
        <f>'прил 4'!G520</f>
        <v>1645800</v>
      </c>
      <c r="E26" s="16">
        <f>'прил 4'!H520</f>
        <v>1717900</v>
      </c>
      <c r="F26" s="16">
        <f>'прил 4'!I520</f>
        <v>1781000</v>
      </c>
    </row>
    <row r="27" spans="1:6" ht="50.25" customHeight="1">
      <c r="A27" s="43" t="s">
        <v>153</v>
      </c>
      <c r="B27" s="74" t="s">
        <v>63</v>
      </c>
      <c r="C27" s="19" t="s">
        <v>61</v>
      </c>
      <c r="D27" s="20">
        <f>D28+D29</f>
        <v>8649777</v>
      </c>
      <c r="E27" s="20">
        <f>E28+E29</f>
        <v>6728319</v>
      </c>
      <c r="F27" s="20">
        <f>F28+F29</f>
        <v>6906519</v>
      </c>
    </row>
    <row r="28" spans="1:6" ht="78">
      <c r="A28" s="39" t="s">
        <v>65</v>
      </c>
      <c r="B28" s="10" t="s">
        <v>812</v>
      </c>
      <c r="C28" s="9" t="s">
        <v>705</v>
      </c>
      <c r="D28" s="16">
        <f>'прил 4'!G105+'прил 4'!G527</f>
        <v>8549777</v>
      </c>
      <c r="E28" s="16">
        <f>'прил 4'!H105+'прил 4'!H527</f>
        <v>6728319</v>
      </c>
      <c r="F28" s="16">
        <f>'прил 4'!I105+'прил 4'!I527</f>
        <v>6906519</v>
      </c>
    </row>
    <row r="29" spans="1:6" ht="62.25">
      <c r="A29" s="39" t="s">
        <v>13</v>
      </c>
      <c r="B29" s="10" t="s">
        <v>708</v>
      </c>
      <c r="C29" s="9" t="s">
        <v>709</v>
      </c>
      <c r="D29" s="16">
        <f>'прил 4'!G122</f>
        <v>100000</v>
      </c>
      <c r="E29" s="16">
        <f>'прил 4'!H122</f>
        <v>0</v>
      </c>
      <c r="F29" s="16">
        <f>'прил 4'!I122</f>
        <v>0</v>
      </c>
    </row>
    <row r="30" spans="1:6" s="112" customFormat="1" ht="15">
      <c r="A30" s="43" t="s">
        <v>14</v>
      </c>
      <c r="B30" s="74" t="s">
        <v>132</v>
      </c>
      <c r="C30" s="19" t="s">
        <v>133</v>
      </c>
      <c r="D30" s="20">
        <f>D31+D32+D33+D35+D34</f>
        <v>51264908.550000004</v>
      </c>
      <c r="E30" s="20">
        <f>E31+E32+E33+E35+E34</f>
        <v>40924800</v>
      </c>
      <c r="F30" s="20">
        <f>F31+F32+F33+F35</f>
        <v>40663359</v>
      </c>
    </row>
    <row r="31" spans="1:6" ht="33.75" customHeight="1">
      <c r="A31" s="39" t="s">
        <v>15</v>
      </c>
      <c r="B31" s="72" t="s">
        <v>46</v>
      </c>
      <c r="C31" s="9" t="s">
        <v>134</v>
      </c>
      <c r="D31" s="16">
        <f>'прил 4'!G129</f>
        <v>5786393.24</v>
      </c>
      <c r="E31" s="16">
        <f>'прил 4'!H129</f>
        <v>4394800</v>
      </c>
      <c r="F31" s="16">
        <f>'прил 4'!I129</f>
        <v>4394800</v>
      </c>
    </row>
    <row r="32" spans="1:6" ht="15">
      <c r="A32" s="39" t="s">
        <v>16</v>
      </c>
      <c r="B32" s="72" t="s">
        <v>41</v>
      </c>
      <c r="C32" s="9" t="s">
        <v>130</v>
      </c>
      <c r="D32" s="16">
        <f>'прил 4'!G143</f>
        <v>32565223</v>
      </c>
      <c r="E32" s="16">
        <f>'прил 4'!H143</f>
        <v>30500000</v>
      </c>
      <c r="F32" s="16">
        <f>'прил 4'!I143</f>
        <v>30234559</v>
      </c>
    </row>
    <row r="33" spans="1:6" ht="30.75">
      <c r="A33" s="39" t="s">
        <v>18</v>
      </c>
      <c r="B33" s="10" t="s">
        <v>577</v>
      </c>
      <c r="C33" s="9" t="s">
        <v>567</v>
      </c>
      <c r="D33" s="16">
        <f>'прил 4'!G150+'прил 4'!G534</f>
        <v>5201622.31</v>
      </c>
      <c r="E33" s="16">
        <f>'прил 4'!H150+'прил 4'!H534</f>
        <v>5062400</v>
      </c>
      <c r="F33" s="16">
        <f>'прил 4'!I150+'прил 4'!I534</f>
        <v>5066400</v>
      </c>
    </row>
    <row r="34" spans="1:6" ht="15">
      <c r="A34" s="39" t="s">
        <v>17</v>
      </c>
      <c r="B34" s="10" t="s">
        <v>1105</v>
      </c>
      <c r="C34" s="9" t="s">
        <v>1101</v>
      </c>
      <c r="D34" s="16">
        <f>'прил 4'!G156</f>
        <v>5540000</v>
      </c>
      <c r="E34" s="16">
        <f>'прил 4'!H156</f>
        <v>0</v>
      </c>
      <c r="F34" s="16">
        <f>'прил 4'!I156</f>
        <v>0</v>
      </c>
    </row>
    <row r="35" spans="1:6" ht="30.75">
      <c r="A35" s="39" t="s">
        <v>66</v>
      </c>
      <c r="B35" s="72" t="s">
        <v>40</v>
      </c>
      <c r="C35" s="9" t="s">
        <v>44</v>
      </c>
      <c r="D35" s="16">
        <f>'прил 4'!G162</f>
        <v>2171670</v>
      </c>
      <c r="E35" s="16">
        <f>'прил 4'!H162</f>
        <v>967600</v>
      </c>
      <c r="F35" s="16">
        <f>'прил 4'!I162</f>
        <v>967600</v>
      </c>
    </row>
    <row r="36" spans="1:6" ht="32.25" customHeight="1">
      <c r="A36" s="43" t="s">
        <v>178</v>
      </c>
      <c r="B36" s="74" t="s">
        <v>156</v>
      </c>
      <c r="C36" s="19" t="s">
        <v>157</v>
      </c>
      <c r="D36" s="20">
        <f>D38+D37+D39+D40</f>
        <v>32101558.36</v>
      </c>
      <c r="E36" s="20">
        <f>E38+E37+E39+E40</f>
        <v>16840900</v>
      </c>
      <c r="F36" s="20">
        <f>F38+F37+F39+F40</f>
        <v>16840900</v>
      </c>
    </row>
    <row r="37" spans="1:6" ht="16.5" customHeight="1">
      <c r="A37" s="39" t="s">
        <v>19</v>
      </c>
      <c r="B37" s="8" t="str">
        <f>'прил 4'!B177</f>
        <v>Жилищное хозяйство</v>
      </c>
      <c r="C37" s="9" t="s">
        <v>698</v>
      </c>
      <c r="D37" s="16">
        <f>'прил 4'!G177</f>
        <v>10250000</v>
      </c>
      <c r="E37" s="16">
        <f>'прил 4'!H177</f>
        <v>150000</v>
      </c>
      <c r="F37" s="16">
        <f>'прил 4'!I177</f>
        <v>150000</v>
      </c>
    </row>
    <row r="38" spans="1:6" ht="15">
      <c r="A38" s="39" t="s">
        <v>20</v>
      </c>
      <c r="B38" s="72" t="s">
        <v>35</v>
      </c>
      <c r="C38" s="9" t="s">
        <v>158</v>
      </c>
      <c r="D38" s="16">
        <f>'прил 4'!G188</f>
        <v>17445000</v>
      </c>
      <c r="E38" s="16">
        <f>'прил 4'!H188</f>
        <v>16390900</v>
      </c>
      <c r="F38" s="16">
        <f>'прил 4'!I188</f>
        <v>16390900</v>
      </c>
    </row>
    <row r="39" spans="1:6" ht="15">
      <c r="A39" s="39" t="s">
        <v>21</v>
      </c>
      <c r="B39" s="72" t="s">
        <v>958</v>
      </c>
      <c r="C39" s="9" t="s">
        <v>956</v>
      </c>
      <c r="D39" s="16">
        <f>'прил 4'!G541</f>
        <v>4310070</v>
      </c>
      <c r="E39" s="16">
        <f>'прил 4'!H541</f>
        <v>300000</v>
      </c>
      <c r="F39" s="16">
        <f>'прил 4'!I541</f>
        <v>300000</v>
      </c>
    </row>
    <row r="40" spans="1:6" ht="46.5">
      <c r="A40" s="39" t="s">
        <v>22</v>
      </c>
      <c r="B40" s="10" t="s">
        <v>985</v>
      </c>
      <c r="C40" s="9" t="s">
        <v>971</v>
      </c>
      <c r="D40" s="16">
        <f>'прил 4'!G194</f>
        <v>96488.36</v>
      </c>
      <c r="E40" s="16">
        <f>'прил 4'!H194</f>
        <v>0</v>
      </c>
      <c r="F40" s="16">
        <f>'прил 4'!I194</f>
        <v>0</v>
      </c>
    </row>
    <row r="41" spans="1:6" ht="15">
      <c r="A41" s="43" t="s">
        <v>23</v>
      </c>
      <c r="B41" s="93" t="s">
        <v>806</v>
      </c>
      <c r="C41" s="19" t="s">
        <v>807</v>
      </c>
      <c r="D41" s="20">
        <f>D42+D43</f>
        <v>5959327.01</v>
      </c>
      <c r="E41" s="20">
        <f>E42+E43</f>
        <v>822700</v>
      </c>
      <c r="F41" s="20">
        <f>F42+F43</f>
        <v>822700</v>
      </c>
    </row>
    <row r="42" spans="1:6" ht="46.5">
      <c r="A42" s="39" t="s">
        <v>24</v>
      </c>
      <c r="B42" s="107" t="s">
        <v>808</v>
      </c>
      <c r="C42" s="9" t="s">
        <v>809</v>
      </c>
      <c r="D42" s="16">
        <f>'прил 4'!G201</f>
        <v>1237126.41</v>
      </c>
      <c r="E42" s="16">
        <f>'прил 4'!H201</f>
        <v>722700</v>
      </c>
      <c r="F42" s="16">
        <f>'прил 4'!I201</f>
        <v>722700</v>
      </c>
    </row>
    <row r="43" spans="1:6" ht="30.75">
      <c r="A43" s="39" t="s">
        <v>25</v>
      </c>
      <c r="B43" s="10" t="s">
        <v>897</v>
      </c>
      <c r="C43" s="9" t="s">
        <v>898</v>
      </c>
      <c r="D43" s="16">
        <f>'прил 4'!G214</f>
        <v>4722200.6</v>
      </c>
      <c r="E43" s="16">
        <f>'прил 4'!H219</f>
        <v>100000</v>
      </c>
      <c r="F43" s="16">
        <f>'прил 4'!I219</f>
        <v>100000</v>
      </c>
    </row>
    <row r="44" spans="1:8" ht="15">
      <c r="A44" s="43" t="s">
        <v>26</v>
      </c>
      <c r="B44" s="74" t="s">
        <v>159</v>
      </c>
      <c r="C44" s="19" t="s">
        <v>160</v>
      </c>
      <c r="D44" s="20">
        <f>D45+D46+D48+D49+D47</f>
        <v>773330634.82</v>
      </c>
      <c r="E44" s="20">
        <f>E45+E46+E48+E49+E47</f>
        <v>663601989</v>
      </c>
      <c r="F44" s="20">
        <f>F45+F46+F48+F49+F47</f>
        <v>659979368</v>
      </c>
      <c r="H44" s="65"/>
    </row>
    <row r="45" spans="1:6" ht="15">
      <c r="A45" s="39" t="s">
        <v>27</v>
      </c>
      <c r="B45" s="72" t="s">
        <v>161</v>
      </c>
      <c r="C45" s="9" t="s">
        <v>162</v>
      </c>
      <c r="D45" s="16">
        <f>'прил 4'!G251</f>
        <v>176589450.6</v>
      </c>
      <c r="E45" s="16">
        <f>'прил 4'!H251</f>
        <v>151156888</v>
      </c>
      <c r="F45" s="16">
        <f>'прил 4'!I251</f>
        <v>150320928</v>
      </c>
    </row>
    <row r="46" spans="1:6" ht="15">
      <c r="A46" s="39" t="s">
        <v>179</v>
      </c>
      <c r="B46" s="72" t="s">
        <v>9</v>
      </c>
      <c r="C46" s="9" t="s">
        <v>10</v>
      </c>
      <c r="D46" s="16">
        <f>'прил 4'!G269</f>
        <v>515372294.70000005</v>
      </c>
      <c r="E46" s="16">
        <f>'прил 4'!H269</f>
        <v>437369236</v>
      </c>
      <c r="F46" s="16">
        <f>'прил 4'!I269</f>
        <v>435073680</v>
      </c>
    </row>
    <row r="47" spans="1:6" ht="30.75">
      <c r="A47" s="39" t="s">
        <v>180</v>
      </c>
      <c r="B47" s="72" t="s">
        <v>81</v>
      </c>
      <c r="C47" s="9" t="s">
        <v>80</v>
      </c>
      <c r="D47" s="16">
        <f>'прил 4'!G308+'прил 4'!G400</f>
        <v>37690248.730000004</v>
      </c>
      <c r="E47" s="16">
        <f>'прил 4'!H308+'прил 4'!H400</f>
        <v>33450982</v>
      </c>
      <c r="F47" s="16">
        <f>'прил 4'!I308+'прил 4'!I400</f>
        <v>33029854</v>
      </c>
    </row>
    <row r="48" spans="1:6" ht="15">
      <c r="A48" s="39" t="s">
        <v>28</v>
      </c>
      <c r="B48" s="72" t="s">
        <v>265</v>
      </c>
      <c r="C48" s="9" t="s">
        <v>45</v>
      </c>
      <c r="D48" s="16">
        <f>'прил 4'!G406</f>
        <v>4020941</v>
      </c>
      <c r="E48" s="16">
        <f>'прил 4'!H406</f>
        <v>2964366</v>
      </c>
      <c r="F48" s="16">
        <f>'прил 4'!I406</f>
        <v>2925708</v>
      </c>
    </row>
    <row r="49" spans="1:6" ht="30.75">
      <c r="A49" s="39" t="s">
        <v>29</v>
      </c>
      <c r="B49" s="72" t="s">
        <v>11</v>
      </c>
      <c r="C49" s="9" t="s">
        <v>12</v>
      </c>
      <c r="D49" s="16">
        <f>'прил 4'!G329</f>
        <v>39657699.79</v>
      </c>
      <c r="E49" s="16">
        <f>'прил 4'!H329</f>
        <v>38660517</v>
      </c>
      <c r="F49" s="16">
        <f>'прил 4'!I329</f>
        <v>38629198</v>
      </c>
    </row>
    <row r="50" spans="1:6" ht="15">
      <c r="A50" s="43" t="s">
        <v>30</v>
      </c>
      <c r="B50" s="74" t="s">
        <v>49</v>
      </c>
      <c r="C50" s="19" t="s">
        <v>122</v>
      </c>
      <c r="D50" s="20">
        <f>D51+D52</f>
        <v>154659979</v>
      </c>
      <c r="E50" s="20">
        <f>E51+E52</f>
        <v>111860630</v>
      </c>
      <c r="F50" s="20">
        <f>F51+F52</f>
        <v>110640315</v>
      </c>
    </row>
    <row r="51" spans="1:6" ht="15">
      <c r="A51" s="39" t="s">
        <v>31</v>
      </c>
      <c r="B51" s="72" t="s">
        <v>36</v>
      </c>
      <c r="C51" s="9" t="s">
        <v>123</v>
      </c>
      <c r="D51" s="16">
        <f>'прил 4'!G420</f>
        <v>117942312</v>
      </c>
      <c r="E51" s="16">
        <f>'прил 4'!H420</f>
        <v>80783430</v>
      </c>
      <c r="F51" s="16">
        <f>'прил 4'!I420</f>
        <v>80033314</v>
      </c>
    </row>
    <row r="52" spans="1:6" ht="30.75">
      <c r="A52" s="39" t="s">
        <v>67</v>
      </c>
      <c r="B52" s="72" t="s">
        <v>50</v>
      </c>
      <c r="C52" s="9" t="s">
        <v>51</v>
      </c>
      <c r="D52" s="16">
        <f>'прил 4'!G445</f>
        <v>36717667</v>
      </c>
      <c r="E52" s="16">
        <f>'прил 4'!H445</f>
        <v>31077200</v>
      </c>
      <c r="F52" s="16">
        <f>'прил 4'!I445</f>
        <v>30607001</v>
      </c>
    </row>
    <row r="53" spans="1:6" s="112" customFormat="1" ht="15">
      <c r="A53" s="43" t="s">
        <v>39</v>
      </c>
      <c r="B53" s="74" t="s">
        <v>1004</v>
      </c>
      <c r="C53" s="19" t="s">
        <v>998</v>
      </c>
      <c r="D53" s="20">
        <f>D54</f>
        <v>116616.69</v>
      </c>
      <c r="E53" s="20">
        <f>E54</f>
        <v>0</v>
      </c>
      <c r="F53" s="20">
        <f>F54</f>
        <v>0</v>
      </c>
    </row>
    <row r="54" spans="1:6" ht="30.75">
      <c r="A54" s="39" t="s">
        <v>57</v>
      </c>
      <c r="B54" s="72" t="s">
        <v>1000</v>
      </c>
      <c r="C54" s="9" t="s">
        <v>981</v>
      </c>
      <c r="D54" s="16">
        <f>'прил 4'!G555</f>
        <v>116616.69</v>
      </c>
      <c r="E54" s="16">
        <f>'прил 4'!H555</f>
        <v>0</v>
      </c>
      <c r="F54" s="16">
        <f>'прил 4'!I555</f>
        <v>0</v>
      </c>
    </row>
    <row r="55" spans="1:6" ht="15">
      <c r="A55" s="43" t="s">
        <v>58</v>
      </c>
      <c r="B55" s="74" t="s">
        <v>125</v>
      </c>
      <c r="C55" s="19" t="s">
        <v>126</v>
      </c>
      <c r="D55" s="20">
        <f>D56+D57+D58+D59</f>
        <v>47560582.63999999</v>
      </c>
      <c r="E55" s="20">
        <f>E56+E57+E58+E59</f>
        <v>61986713.81</v>
      </c>
      <c r="F55" s="20">
        <f>F56+F57+F58+F59</f>
        <v>62193247.45</v>
      </c>
    </row>
    <row r="56" spans="1:6" ht="15">
      <c r="A56" s="39" t="s">
        <v>68</v>
      </c>
      <c r="B56" s="72" t="s">
        <v>127</v>
      </c>
      <c r="C56" s="9" t="s">
        <v>128</v>
      </c>
      <c r="D56" s="16">
        <f>'прил 4'!G224</f>
        <v>3345984</v>
      </c>
      <c r="E56" s="16">
        <f>'прил 4'!H224</f>
        <v>2123910</v>
      </c>
      <c r="F56" s="16">
        <f>'прил 4'!I224</f>
        <v>2123910</v>
      </c>
    </row>
    <row r="57" spans="1:6" ht="30.75">
      <c r="A57" s="39" t="s">
        <v>72</v>
      </c>
      <c r="B57" s="72" t="s">
        <v>37</v>
      </c>
      <c r="C57" s="9" t="s">
        <v>129</v>
      </c>
      <c r="D57" s="16">
        <f>'прил 4'!G373+'прил 4'!G230</f>
        <v>40964832.63999999</v>
      </c>
      <c r="E57" s="16">
        <f>'прил 4'!H373+'прил 4'!H230</f>
        <v>56650903.81</v>
      </c>
      <c r="F57" s="16">
        <f>'прил 4'!I373+'прил 4'!I230</f>
        <v>56857437.45</v>
      </c>
    </row>
    <row r="58" spans="1:6" ht="15">
      <c r="A58" s="39" t="s">
        <v>73</v>
      </c>
      <c r="B58" s="72" t="s">
        <v>71</v>
      </c>
      <c r="C58" s="9" t="s">
        <v>70</v>
      </c>
      <c r="D58" s="16">
        <f>'прил 4'!G385</f>
        <v>1905000</v>
      </c>
      <c r="E58" s="16">
        <f>'прил 4'!H385</f>
        <v>1905000</v>
      </c>
      <c r="F58" s="16">
        <f>'прил 4'!I385</f>
        <v>1905000</v>
      </c>
    </row>
    <row r="59" spans="1:6" ht="30.75">
      <c r="A59" s="39" t="s">
        <v>74</v>
      </c>
      <c r="B59" s="72" t="s">
        <v>131</v>
      </c>
      <c r="C59" s="9" t="s">
        <v>155</v>
      </c>
      <c r="D59" s="16">
        <f>'прил 4'!G241</f>
        <v>1344766</v>
      </c>
      <c r="E59" s="16">
        <f>'прил 4'!H241</f>
        <v>1306900</v>
      </c>
      <c r="F59" s="16">
        <f>'прил 4'!I241</f>
        <v>1306900</v>
      </c>
    </row>
    <row r="60" spans="1:6" ht="33.75" customHeight="1">
      <c r="A60" s="43" t="s">
        <v>75</v>
      </c>
      <c r="B60" s="74" t="s">
        <v>38</v>
      </c>
      <c r="C60" s="19" t="s">
        <v>42</v>
      </c>
      <c r="D60" s="20">
        <f>D61</f>
        <v>9533812</v>
      </c>
      <c r="E60" s="20">
        <f>E61</f>
        <v>8066100</v>
      </c>
      <c r="F60" s="20">
        <f>F61</f>
        <v>7940800</v>
      </c>
    </row>
    <row r="61" spans="1:6" ht="15">
      <c r="A61" s="39" t="s">
        <v>76</v>
      </c>
      <c r="B61" s="72" t="s">
        <v>69</v>
      </c>
      <c r="C61" s="9" t="s">
        <v>60</v>
      </c>
      <c r="D61" s="16">
        <f>'прил 4'!G392+'прил 4'!G464</f>
        <v>9533812</v>
      </c>
      <c r="E61" s="16">
        <f>'прил 4'!H392+'прил 4'!H464</f>
        <v>8066100</v>
      </c>
      <c r="F61" s="16">
        <f>'прил 4'!I392+'прил 4'!I464</f>
        <v>7940800</v>
      </c>
    </row>
    <row r="62" spans="1:6" ht="15">
      <c r="A62" s="43" t="s">
        <v>77</v>
      </c>
      <c r="B62" s="114" t="s">
        <v>78</v>
      </c>
      <c r="C62" s="114"/>
      <c r="D62" s="75">
        <f>D16+D25+D27+D30+D36+D44+D50+D55+D60+D41+D53</f>
        <v>1165524894.0800002</v>
      </c>
      <c r="E62" s="75">
        <f>E16+E25+E27+E30+E36+E44+E50+E55+E60+E41+E53</f>
        <v>975311594.81</v>
      </c>
      <c r="F62" s="75">
        <f>F16+F25+F27+F30+F36+F44+F50+F55+F60+F41+F53</f>
        <v>969287992.45</v>
      </c>
    </row>
    <row r="63" spans="1:6" ht="74.25" customHeight="1">
      <c r="A63" s="39" t="s">
        <v>181</v>
      </c>
      <c r="B63" s="74" t="s">
        <v>266</v>
      </c>
      <c r="C63" s="19" t="s">
        <v>52</v>
      </c>
      <c r="D63" s="20">
        <f>D64+D65</f>
        <v>121341058</v>
      </c>
      <c r="E63" s="20">
        <f>E64+E65</f>
        <v>89291100</v>
      </c>
      <c r="F63" s="20">
        <f>F64+F65</f>
        <v>87877100</v>
      </c>
    </row>
    <row r="64" spans="1:6" ht="85.5" customHeight="1">
      <c r="A64" s="39" t="s">
        <v>182</v>
      </c>
      <c r="B64" s="72" t="s">
        <v>53</v>
      </c>
      <c r="C64" s="9" t="s">
        <v>54</v>
      </c>
      <c r="D64" s="16">
        <f>'прил 4'!G563</f>
        <v>44361000</v>
      </c>
      <c r="E64" s="16">
        <f>'прил 4'!H563</f>
        <v>38366000</v>
      </c>
      <c r="F64" s="16">
        <f>'прил 4'!I563</f>
        <v>38366000</v>
      </c>
    </row>
    <row r="65" spans="1:6" ht="30.75">
      <c r="A65" s="39" t="s">
        <v>183</v>
      </c>
      <c r="B65" s="72" t="s">
        <v>174</v>
      </c>
      <c r="C65" s="9" t="s">
        <v>173</v>
      </c>
      <c r="D65" s="16">
        <f>'прил 4'!G572</f>
        <v>76980058</v>
      </c>
      <c r="E65" s="16">
        <f>'прил 4'!H572</f>
        <v>50925100</v>
      </c>
      <c r="F65" s="16">
        <f>'прил 4'!I572</f>
        <v>49511100</v>
      </c>
    </row>
    <row r="66" spans="1:6" ht="15">
      <c r="A66" s="39" t="s">
        <v>184</v>
      </c>
      <c r="B66" s="74" t="s">
        <v>691</v>
      </c>
      <c r="C66" s="9"/>
      <c r="D66" s="20">
        <f>D62+D63</f>
        <v>1286865952.0800002</v>
      </c>
      <c r="E66" s="20">
        <f>E62+E63</f>
        <v>1064602694.81</v>
      </c>
      <c r="F66" s="20">
        <f>F62+F63</f>
        <v>1057165092.45</v>
      </c>
    </row>
    <row r="67" spans="1:6" ht="30.75">
      <c r="A67" s="39" t="s">
        <v>185</v>
      </c>
      <c r="B67" s="74" t="s">
        <v>690</v>
      </c>
      <c r="C67" s="19"/>
      <c r="D67" s="20">
        <f>'прил 4'!G592</f>
        <v>0</v>
      </c>
      <c r="E67" s="20">
        <f>'прил 4'!H592</f>
        <v>13700000</v>
      </c>
      <c r="F67" s="20">
        <f>'прил 4'!I592</f>
        <v>27300000</v>
      </c>
    </row>
    <row r="68" spans="1:6" ht="15">
      <c r="A68" s="43" t="s">
        <v>186</v>
      </c>
      <c r="B68" s="74" t="s">
        <v>556</v>
      </c>
      <c r="C68" s="19"/>
      <c r="D68" s="20">
        <f>D66+D67</f>
        <v>1286865952.0800002</v>
      </c>
      <c r="E68" s="20">
        <f>E66+E67</f>
        <v>1078302694.81</v>
      </c>
      <c r="F68" s="20">
        <f>F66+F67</f>
        <v>1084465092.45</v>
      </c>
    </row>
  </sheetData>
  <sheetProtection/>
  <autoFilter ref="C6:C68"/>
  <mergeCells count="10">
    <mergeCell ref="E9:F9"/>
    <mergeCell ref="B62:C62"/>
    <mergeCell ref="A11:F11"/>
    <mergeCell ref="E6:F6"/>
    <mergeCell ref="E1:F1"/>
    <mergeCell ref="E2:F2"/>
    <mergeCell ref="E3:F3"/>
    <mergeCell ref="E4:F4"/>
    <mergeCell ref="E7:F7"/>
    <mergeCell ref="E8:F8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5"/>
  <sheetViews>
    <sheetView zoomScale="80" zoomScaleNormal="80" zoomScaleSheetLayoutView="75" workbookViewId="0" topLeftCell="A417">
      <selection activeCell="M586" sqref="M586"/>
    </sheetView>
  </sheetViews>
  <sheetFormatPr defaultColWidth="9.125" defaultRowHeight="12.75"/>
  <cols>
    <col min="1" max="1" width="7.875" style="11" customWidth="1"/>
    <col min="2" max="2" width="59.50390625" style="12" customWidth="1"/>
    <col min="3" max="3" width="8.50390625" style="13" customWidth="1"/>
    <col min="4" max="4" width="8.875" style="13" customWidth="1"/>
    <col min="5" max="5" width="13.875" style="13" customWidth="1"/>
    <col min="6" max="6" width="8.50390625" style="13" customWidth="1"/>
    <col min="7" max="7" width="19.37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50390625" style="1" customWidth="1"/>
    <col min="13" max="13" width="19.50390625" style="1" customWidth="1"/>
    <col min="14" max="16" width="9.125" style="1" customWidth="1"/>
    <col min="17" max="17" width="8.00390625" style="1" customWidth="1"/>
    <col min="18" max="16384" width="9.125" style="1" customWidth="1"/>
  </cols>
  <sheetData>
    <row r="1" spans="8:9" ht="15">
      <c r="H1" s="117" t="s">
        <v>894</v>
      </c>
      <c r="I1" s="117"/>
    </row>
    <row r="2" spans="8:9" ht="15">
      <c r="H2" s="117" t="s">
        <v>967</v>
      </c>
      <c r="I2" s="117"/>
    </row>
    <row r="3" spans="8:9" ht="15">
      <c r="H3" s="117" t="s">
        <v>789</v>
      </c>
      <c r="I3" s="117"/>
    </row>
    <row r="4" spans="8:9" ht="15">
      <c r="H4" s="117" t="s">
        <v>1241</v>
      </c>
      <c r="I4" s="117"/>
    </row>
    <row r="6" spans="7:9" ht="15">
      <c r="G6" s="53"/>
      <c r="H6" s="117" t="s">
        <v>894</v>
      </c>
      <c r="I6" s="117"/>
    </row>
    <row r="7" spans="7:9" ht="15">
      <c r="G7" s="54"/>
      <c r="H7" s="117" t="s">
        <v>967</v>
      </c>
      <c r="I7" s="117"/>
    </row>
    <row r="8" spans="7:9" ht="15">
      <c r="G8" s="54"/>
      <c r="H8" s="117" t="s">
        <v>789</v>
      </c>
      <c r="I8" s="117"/>
    </row>
    <row r="9" spans="6:9" ht="15">
      <c r="F9" s="55"/>
      <c r="G9" s="56"/>
      <c r="H9" s="113" t="s">
        <v>1082</v>
      </c>
      <c r="I9" s="113"/>
    </row>
    <row r="11" spans="1:9" ht="15">
      <c r="A11" s="116" t="s">
        <v>557</v>
      </c>
      <c r="B11" s="116"/>
      <c r="C11" s="116"/>
      <c r="D11" s="116"/>
      <c r="E11" s="116"/>
      <c r="F11" s="116"/>
      <c r="G11" s="116"/>
      <c r="H11" s="116"/>
      <c r="I11" s="116"/>
    </row>
    <row r="12" spans="1:9" ht="15">
      <c r="A12" s="116" t="s">
        <v>936</v>
      </c>
      <c r="B12" s="116"/>
      <c r="C12" s="116"/>
      <c r="D12" s="116"/>
      <c r="E12" s="116"/>
      <c r="F12" s="116"/>
      <c r="G12" s="116"/>
      <c r="H12" s="116"/>
      <c r="I12" s="116"/>
    </row>
    <row r="13" spans="1:9" ht="15">
      <c r="A13" s="58"/>
      <c r="B13" s="57"/>
      <c r="C13" s="59"/>
      <c r="D13" s="59"/>
      <c r="E13" s="59"/>
      <c r="F13" s="59"/>
      <c r="G13" s="53"/>
      <c r="H13" s="53"/>
      <c r="I13" s="53"/>
    </row>
    <row r="14" ht="15">
      <c r="I14" s="87" t="s">
        <v>274</v>
      </c>
    </row>
    <row r="15" spans="1:9" ht="46.5">
      <c r="A15" s="15" t="s">
        <v>135</v>
      </c>
      <c r="B15" s="15" t="s">
        <v>86</v>
      </c>
      <c r="C15" s="9" t="s">
        <v>87</v>
      </c>
      <c r="D15" s="9" t="s">
        <v>88</v>
      </c>
      <c r="E15" s="9" t="s">
        <v>32</v>
      </c>
      <c r="F15" s="9" t="s">
        <v>33</v>
      </c>
      <c r="G15" s="16" t="s">
        <v>885</v>
      </c>
      <c r="H15" s="16" t="s">
        <v>932</v>
      </c>
      <c r="I15" s="16" t="s">
        <v>933</v>
      </c>
    </row>
    <row r="16" spans="1:9" ht="15">
      <c r="A16" s="17"/>
      <c r="B16" s="9" t="s">
        <v>138</v>
      </c>
      <c r="C16" s="17" t="s">
        <v>139</v>
      </c>
      <c r="D16" s="9" t="s">
        <v>140</v>
      </c>
      <c r="E16" s="17" t="s">
        <v>141</v>
      </c>
      <c r="F16" s="9" t="s">
        <v>142</v>
      </c>
      <c r="G16" s="17" t="s">
        <v>143</v>
      </c>
      <c r="H16" s="9" t="s">
        <v>144</v>
      </c>
      <c r="I16" s="17" t="s">
        <v>148</v>
      </c>
    </row>
    <row r="17" spans="1:9" ht="30.75">
      <c r="A17" s="9" t="s">
        <v>138</v>
      </c>
      <c r="B17" s="22" t="s">
        <v>576</v>
      </c>
      <c r="C17" s="19" t="s">
        <v>163</v>
      </c>
      <c r="D17" s="9"/>
      <c r="E17" s="9"/>
      <c r="F17" s="9"/>
      <c r="G17" s="20">
        <f>G18+G104+G128+G223+G176+G200</f>
        <v>150946235.41</v>
      </c>
      <c r="H17" s="20">
        <f>H18+H104+H128+H223+H176+H200</f>
        <v>117874903.81</v>
      </c>
      <c r="I17" s="20">
        <f>I18+I104+I128+I223+I176+I200</f>
        <v>116702337.45</v>
      </c>
    </row>
    <row r="18" spans="1:9" ht="15">
      <c r="A18" s="9" t="s">
        <v>139</v>
      </c>
      <c r="B18" s="10" t="s">
        <v>90</v>
      </c>
      <c r="C18" s="9" t="s">
        <v>163</v>
      </c>
      <c r="D18" s="9" t="s">
        <v>146</v>
      </c>
      <c r="E18" s="9" t="s">
        <v>89</v>
      </c>
      <c r="F18" s="9" t="s">
        <v>89</v>
      </c>
      <c r="G18" s="16">
        <f>G19+G25+G39+G50+G56+G45</f>
        <v>57611054.010000005</v>
      </c>
      <c r="H18" s="16">
        <f>H19+H25+H39+H50+H56</f>
        <v>43372371</v>
      </c>
      <c r="I18" s="16">
        <f>I19+I25+I39+I50+I56</f>
        <v>42423612</v>
      </c>
    </row>
    <row r="19" spans="1:12" ht="30.75">
      <c r="A19" s="9" t="s">
        <v>140</v>
      </c>
      <c r="B19" s="10" t="s">
        <v>666</v>
      </c>
      <c r="C19" s="9" t="s">
        <v>163</v>
      </c>
      <c r="D19" s="9" t="s">
        <v>147</v>
      </c>
      <c r="E19" s="9" t="s">
        <v>89</v>
      </c>
      <c r="F19" s="9" t="s">
        <v>89</v>
      </c>
      <c r="G19" s="16">
        <f aca="true" t="shared" si="0" ref="G19:I20">G20</f>
        <v>2470951</v>
      </c>
      <c r="H19" s="16">
        <f t="shared" si="0"/>
        <v>2060568</v>
      </c>
      <c r="I19" s="16">
        <f t="shared" si="0"/>
        <v>2060568</v>
      </c>
      <c r="L19" s="65"/>
    </row>
    <row r="20" spans="1:9" ht="15">
      <c r="A20" s="9" t="s">
        <v>141</v>
      </c>
      <c r="B20" s="10" t="s">
        <v>799</v>
      </c>
      <c r="C20" s="9" t="s">
        <v>163</v>
      </c>
      <c r="D20" s="9" t="s">
        <v>147</v>
      </c>
      <c r="E20" s="9" t="s">
        <v>679</v>
      </c>
      <c r="F20" s="9"/>
      <c r="G20" s="16">
        <f t="shared" si="0"/>
        <v>2470951</v>
      </c>
      <c r="H20" s="16">
        <f t="shared" si="0"/>
        <v>2060568</v>
      </c>
      <c r="I20" s="16">
        <f t="shared" si="0"/>
        <v>2060568</v>
      </c>
    </row>
    <row r="21" spans="1:9" ht="15">
      <c r="A21" s="9" t="s">
        <v>142</v>
      </c>
      <c r="B21" s="10" t="s">
        <v>797</v>
      </c>
      <c r="C21" s="9" t="s">
        <v>163</v>
      </c>
      <c r="D21" s="9" t="s">
        <v>147</v>
      </c>
      <c r="E21" s="9" t="s">
        <v>582</v>
      </c>
      <c r="F21" s="9" t="s">
        <v>89</v>
      </c>
      <c r="G21" s="16">
        <f>G22+G28</f>
        <v>2470951</v>
      </c>
      <c r="H21" s="16">
        <f aca="true" t="shared" si="1" ref="G21:I23">H22</f>
        <v>2060568</v>
      </c>
      <c r="I21" s="16">
        <f t="shared" si="1"/>
        <v>2060568</v>
      </c>
    </row>
    <row r="22" spans="1:9" ht="70.5" customHeight="1">
      <c r="A22" s="9" t="s">
        <v>143</v>
      </c>
      <c r="B22" s="10" t="s">
        <v>668</v>
      </c>
      <c r="C22" s="9" t="s">
        <v>163</v>
      </c>
      <c r="D22" s="9" t="s">
        <v>147</v>
      </c>
      <c r="E22" s="9" t="s">
        <v>583</v>
      </c>
      <c r="F22" s="9" t="s">
        <v>89</v>
      </c>
      <c r="G22" s="16">
        <f t="shared" si="1"/>
        <v>2318176</v>
      </c>
      <c r="H22" s="16">
        <f t="shared" si="1"/>
        <v>2060568</v>
      </c>
      <c r="I22" s="16">
        <f t="shared" si="1"/>
        <v>2060568</v>
      </c>
    </row>
    <row r="23" spans="1:9" ht="75.75" customHeight="1">
      <c r="A23" s="9" t="s">
        <v>144</v>
      </c>
      <c r="B23" s="10" t="s">
        <v>91</v>
      </c>
      <c r="C23" s="9" t="s">
        <v>163</v>
      </c>
      <c r="D23" s="9" t="s">
        <v>147</v>
      </c>
      <c r="E23" s="9" t="s">
        <v>583</v>
      </c>
      <c r="F23" s="9" t="s">
        <v>92</v>
      </c>
      <c r="G23" s="16">
        <f t="shared" si="1"/>
        <v>2318176</v>
      </c>
      <c r="H23" s="16">
        <f t="shared" si="1"/>
        <v>2060568</v>
      </c>
      <c r="I23" s="16">
        <f t="shared" si="1"/>
        <v>2060568</v>
      </c>
    </row>
    <row r="24" spans="1:9" ht="30.75">
      <c r="A24" s="9" t="s">
        <v>148</v>
      </c>
      <c r="B24" s="10" t="s">
        <v>93</v>
      </c>
      <c r="C24" s="9" t="s">
        <v>163</v>
      </c>
      <c r="D24" s="9" t="s">
        <v>147</v>
      </c>
      <c r="E24" s="9" t="s">
        <v>583</v>
      </c>
      <c r="F24" s="9" t="s">
        <v>94</v>
      </c>
      <c r="G24" s="16">
        <v>2318176</v>
      </c>
      <c r="H24" s="16">
        <v>2060568</v>
      </c>
      <c r="I24" s="16">
        <v>2060568</v>
      </c>
    </row>
    <row r="25" spans="1:9" ht="62.25">
      <c r="A25" s="9" t="s">
        <v>149</v>
      </c>
      <c r="B25" s="10" t="s">
        <v>83</v>
      </c>
      <c r="C25" s="9" t="s">
        <v>163</v>
      </c>
      <c r="D25" s="9" t="s">
        <v>124</v>
      </c>
      <c r="E25" s="9" t="s">
        <v>89</v>
      </c>
      <c r="F25" s="9" t="s">
        <v>89</v>
      </c>
      <c r="G25" s="16">
        <f aca="true" t="shared" si="2" ref="G25:I26">G26</f>
        <v>34755224.64</v>
      </c>
      <c r="H25" s="16">
        <f t="shared" si="2"/>
        <v>26709361</v>
      </c>
      <c r="I25" s="16">
        <f t="shared" si="2"/>
        <v>25760802</v>
      </c>
    </row>
    <row r="26" spans="1:9" ht="15">
      <c r="A26" s="9" t="s">
        <v>151</v>
      </c>
      <c r="B26" s="10" t="s">
        <v>799</v>
      </c>
      <c r="C26" s="9" t="s">
        <v>163</v>
      </c>
      <c r="D26" s="9" t="s">
        <v>124</v>
      </c>
      <c r="E26" s="9" t="s">
        <v>679</v>
      </c>
      <c r="F26" s="9"/>
      <c r="G26" s="16">
        <f t="shared" si="2"/>
        <v>34755224.64</v>
      </c>
      <c r="H26" s="16">
        <f t="shared" si="2"/>
        <v>26709361</v>
      </c>
      <c r="I26" s="16">
        <f t="shared" si="2"/>
        <v>25760802</v>
      </c>
    </row>
    <row r="27" spans="1:9" ht="15">
      <c r="A27" s="9" t="s">
        <v>152</v>
      </c>
      <c r="B27" s="10" t="s">
        <v>797</v>
      </c>
      <c r="C27" s="9" t="s">
        <v>163</v>
      </c>
      <c r="D27" s="9" t="s">
        <v>124</v>
      </c>
      <c r="E27" s="9" t="s">
        <v>582</v>
      </c>
      <c r="F27" s="9" t="s">
        <v>89</v>
      </c>
      <c r="G27" s="16">
        <f>G31</f>
        <v>34755224.64</v>
      </c>
      <c r="H27" s="16">
        <f>H31</f>
        <v>26709361</v>
      </c>
      <c r="I27" s="16">
        <f>I31</f>
        <v>25760802</v>
      </c>
    </row>
    <row r="28" spans="1:9" ht="46.5">
      <c r="A28" s="9" t="s">
        <v>153</v>
      </c>
      <c r="B28" s="10" t="s">
        <v>1075</v>
      </c>
      <c r="C28" s="9" t="s">
        <v>163</v>
      </c>
      <c r="D28" s="9" t="s">
        <v>124</v>
      </c>
      <c r="E28" s="9" t="s">
        <v>1074</v>
      </c>
      <c r="F28" s="9"/>
      <c r="G28" s="16">
        <f aca="true" t="shared" si="3" ref="G28:I29">G29</f>
        <v>152775</v>
      </c>
      <c r="H28" s="16">
        <f t="shared" si="3"/>
        <v>0</v>
      </c>
      <c r="I28" s="16">
        <f t="shared" si="3"/>
        <v>0</v>
      </c>
    </row>
    <row r="29" spans="1:9" ht="30.75">
      <c r="A29" s="9" t="s">
        <v>65</v>
      </c>
      <c r="B29" s="10" t="s">
        <v>268</v>
      </c>
      <c r="C29" s="9" t="s">
        <v>163</v>
      </c>
      <c r="D29" s="9" t="s">
        <v>124</v>
      </c>
      <c r="E29" s="9" t="s">
        <v>1074</v>
      </c>
      <c r="F29" s="9" t="s">
        <v>95</v>
      </c>
      <c r="G29" s="16">
        <f t="shared" si="3"/>
        <v>152775</v>
      </c>
      <c r="H29" s="16">
        <f t="shared" si="3"/>
        <v>0</v>
      </c>
      <c r="I29" s="16">
        <f t="shared" si="3"/>
        <v>0</v>
      </c>
    </row>
    <row r="30" spans="1:9" ht="30.75">
      <c r="A30" s="9" t="s">
        <v>13</v>
      </c>
      <c r="B30" s="10" t="s">
        <v>96</v>
      </c>
      <c r="C30" s="9" t="s">
        <v>163</v>
      </c>
      <c r="D30" s="9" t="s">
        <v>124</v>
      </c>
      <c r="E30" s="9" t="s">
        <v>1074</v>
      </c>
      <c r="F30" s="9" t="s">
        <v>97</v>
      </c>
      <c r="G30" s="16">
        <v>152775</v>
      </c>
      <c r="H30" s="16">
        <v>0</v>
      </c>
      <c r="I30" s="16">
        <v>0</v>
      </c>
    </row>
    <row r="31" spans="1:9" ht="62.25">
      <c r="A31" s="9" t="s">
        <v>14</v>
      </c>
      <c r="B31" s="10" t="s">
        <v>668</v>
      </c>
      <c r="C31" s="9" t="s">
        <v>163</v>
      </c>
      <c r="D31" s="9" t="s">
        <v>124</v>
      </c>
      <c r="E31" s="9" t="s">
        <v>583</v>
      </c>
      <c r="F31" s="9" t="s">
        <v>89</v>
      </c>
      <c r="G31" s="16">
        <f>G32+G34+G36</f>
        <v>34755224.64</v>
      </c>
      <c r="H31" s="16">
        <f>H32+H34+H36</f>
        <v>26709361</v>
      </c>
      <c r="I31" s="16">
        <f>I32+I34+I36</f>
        <v>25760802</v>
      </c>
    </row>
    <row r="32" spans="1:9" ht="78">
      <c r="A32" s="9" t="s">
        <v>15</v>
      </c>
      <c r="B32" s="10" t="s">
        <v>91</v>
      </c>
      <c r="C32" s="9" t="s">
        <v>163</v>
      </c>
      <c r="D32" s="9" t="s">
        <v>124</v>
      </c>
      <c r="E32" s="9" t="s">
        <v>583</v>
      </c>
      <c r="F32" s="9" t="s">
        <v>92</v>
      </c>
      <c r="G32" s="16">
        <f>G33</f>
        <v>23171000</v>
      </c>
      <c r="H32" s="16">
        <f>H33</f>
        <v>23867501</v>
      </c>
      <c r="I32" s="16">
        <f>I33</f>
        <v>23867501</v>
      </c>
    </row>
    <row r="33" spans="1:9" ht="30.75">
      <c r="A33" s="9" t="s">
        <v>16</v>
      </c>
      <c r="B33" s="10" t="s">
        <v>93</v>
      </c>
      <c r="C33" s="9" t="s">
        <v>163</v>
      </c>
      <c r="D33" s="9" t="s">
        <v>124</v>
      </c>
      <c r="E33" s="9" t="s">
        <v>583</v>
      </c>
      <c r="F33" s="9" t="s">
        <v>94</v>
      </c>
      <c r="G33" s="16">
        <v>23171000</v>
      </c>
      <c r="H33" s="16">
        <v>23867501</v>
      </c>
      <c r="I33" s="16">
        <v>23867501</v>
      </c>
    </row>
    <row r="34" spans="1:9" ht="30.75">
      <c r="A34" s="9" t="s">
        <v>17</v>
      </c>
      <c r="B34" s="10" t="s">
        <v>268</v>
      </c>
      <c r="C34" s="9" t="s">
        <v>163</v>
      </c>
      <c r="D34" s="9" t="s">
        <v>124</v>
      </c>
      <c r="E34" s="9" t="s">
        <v>583</v>
      </c>
      <c r="F34" s="9" t="s">
        <v>95</v>
      </c>
      <c r="G34" s="16">
        <f>G35</f>
        <v>10765329.64</v>
      </c>
      <c r="H34" s="16">
        <f>H35</f>
        <v>2841860</v>
      </c>
      <c r="I34" s="16">
        <f>I35</f>
        <v>1893301</v>
      </c>
    </row>
    <row r="35" spans="1:9" ht="30.75">
      <c r="A35" s="9" t="s">
        <v>18</v>
      </c>
      <c r="B35" s="10" t="s">
        <v>96</v>
      </c>
      <c r="C35" s="9" t="s">
        <v>163</v>
      </c>
      <c r="D35" s="9" t="s">
        <v>124</v>
      </c>
      <c r="E35" s="9" t="s">
        <v>583</v>
      </c>
      <c r="F35" s="9" t="s">
        <v>97</v>
      </c>
      <c r="G35" s="16">
        <v>10765329.64</v>
      </c>
      <c r="H35" s="16">
        <v>2841860</v>
      </c>
      <c r="I35" s="16">
        <v>1893301</v>
      </c>
    </row>
    <row r="36" spans="1:9" ht="15">
      <c r="A36" s="9" t="s">
        <v>66</v>
      </c>
      <c r="B36" s="10" t="s">
        <v>100</v>
      </c>
      <c r="C36" s="9" t="s">
        <v>163</v>
      </c>
      <c r="D36" s="9" t="s">
        <v>124</v>
      </c>
      <c r="E36" s="9" t="s">
        <v>583</v>
      </c>
      <c r="F36" s="9" t="s">
        <v>101</v>
      </c>
      <c r="G36" s="16">
        <f>G37+G38</f>
        <v>818895</v>
      </c>
      <c r="H36" s="16">
        <f>H38</f>
        <v>0</v>
      </c>
      <c r="I36" s="16">
        <f>I38</f>
        <v>0</v>
      </c>
    </row>
    <row r="37" spans="1:9" ht="15">
      <c r="A37" s="9" t="s">
        <v>178</v>
      </c>
      <c r="B37" s="10" t="s">
        <v>1188</v>
      </c>
      <c r="C37" s="9" t="s">
        <v>163</v>
      </c>
      <c r="D37" s="9" t="s">
        <v>124</v>
      </c>
      <c r="E37" s="9" t="s">
        <v>583</v>
      </c>
      <c r="F37" s="9" t="s">
        <v>1187</v>
      </c>
      <c r="G37" s="16">
        <v>33900</v>
      </c>
      <c r="H37" s="16">
        <v>0</v>
      </c>
      <c r="I37" s="16">
        <v>0</v>
      </c>
    </row>
    <row r="38" spans="1:9" ht="15">
      <c r="A38" s="9" t="s">
        <v>19</v>
      </c>
      <c r="B38" s="10" t="s">
        <v>707</v>
      </c>
      <c r="C38" s="9" t="s">
        <v>163</v>
      </c>
      <c r="D38" s="9" t="s">
        <v>124</v>
      </c>
      <c r="E38" s="9" t="s">
        <v>583</v>
      </c>
      <c r="F38" s="9" t="s">
        <v>706</v>
      </c>
      <c r="G38" s="16">
        <v>784995</v>
      </c>
      <c r="H38" s="16">
        <v>0</v>
      </c>
      <c r="I38" s="16">
        <v>0</v>
      </c>
    </row>
    <row r="39" spans="1:9" ht="15">
      <c r="A39" s="9" t="s">
        <v>20</v>
      </c>
      <c r="B39" s="103" t="s">
        <v>671</v>
      </c>
      <c r="C39" s="9" t="s">
        <v>163</v>
      </c>
      <c r="D39" s="9" t="s">
        <v>670</v>
      </c>
      <c r="E39" s="9"/>
      <c r="F39" s="9"/>
      <c r="G39" s="16">
        <f aca="true" t="shared" si="4" ref="G39:I40">G40</f>
        <v>0</v>
      </c>
      <c r="H39" s="16">
        <f t="shared" si="4"/>
        <v>1600</v>
      </c>
      <c r="I39" s="16">
        <f t="shared" si="4"/>
        <v>1400</v>
      </c>
    </row>
    <row r="40" spans="1:9" ht="15">
      <c r="A40" s="9" t="s">
        <v>21</v>
      </c>
      <c r="B40" s="10" t="s">
        <v>799</v>
      </c>
      <c r="C40" s="9" t="s">
        <v>163</v>
      </c>
      <c r="D40" s="9" t="s">
        <v>670</v>
      </c>
      <c r="E40" s="9" t="s">
        <v>679</v>
      </c>
      <c r="F40" s="9"/>
      <c r="G40" s="16">
        <f t="shared" si="4"/>
        <v>0</v>
      </c>
      <c r="H40" s="16">
        <f t="shared" si="4"/>
        <v>1600</v>
      </c>
      <c r="I40" s="16">
        <f t="shared" si="4"/>
        <v>1400</v>
      </c>
    </row>
    <row r="41" spans="1:9" ht="15">
      <c r="A41" s="9" t="s">
        <v>22</v>
      </c>
      <c r="B41" s="10" t="s">
        <v>797</v>
      </c>
      <c r="C41" s="9" t="s">
        <v>163</v>
      </c>
      <c r="D41" s="9" t="s">
        <v>670</v>
      </c>
      <c r="E41" s="9" t="s">
        <v>582</v>
      </c>
      <c r="F41" s="9"/>
      <c r="G41" s="16">
        <f aca="true" t="shared" si="5" ref="G41:I43">G42</f>
        <v>0</v>
      </c>
      <c r="H41" s="16">
        <f t="shared" si="5"/>
        <v>1600</v>
      </c>
      <c r="I41" s="16">
        <f t="shared" si="5"/>
        <v>1400</v>
      </c>
    </row>
    <row r="42" spans="1:9" ht="102" customHeight="1">
      <c r="A42" s="9" t="s">
        <v>23</v>
      </c>
      <c r="B42" s="95" t="s">
        <v>811</v>
      </c>
      <c r="C42" s="9" t="s">
        <v>163</v>
      </c>
      <c r="D42" s="9" t="s">
        <v>670</v>
      </c>
      <c r="E42" s="9" t="s">
        <v>672</v>
      </c>
      <c r="F42" s="9"/>
      <c r="G42" s="16">
        <f t="shared" si="5"/>
        <v>0</v>
      </c>
      <c r="H42" s="16">
        <f t="shared" si="5"/>
        <v>1600</v>
      </c>
      <c r="I42" s="16">
        <f t="shared" si="5"/>
        <v>1400</v>
      </c>
    </row>
    <row r="43" spans="1:9" ht="30.75">
      <c r="A43" s="9" t="s">
        <v>24</v>
      </c>
      <c r="B43" s="10" t="s">
        <v>268</v>
      </c>
      <c r="C43" s="9" t="s">
        <v>163</v>
      </c>
      <c r="D43" s="9" t="s">
        <v>670</v>
      </c>
      <c r="E43" s="9" t="s">
        <v>672</v>
      </c>
      <c r="F43" s="9" t="s">
        <v>95</v>
      </c>
      <c r="G43" s="16">
        <f t="shared" si="5"/>
        <v>0</v>
      </c>
      <c r="H43" s="16">
        <f t="shared" si="5"/>
        <v>1600</v>
      </c>
      <c r="I43" s="16">
        <f t="shared" si="5"/>
        <v>1400</v>
      </c>
    </row>
    <row r="44" spans="1:9" ht="30.75">
      <c r="A44" s="9" t="s">
        <v>25</v>
      </c>
      <c r="B44" s="10" t="s">
        <v>96</v>
      </c>
      <c r="C44" s="9" t="s">
        <v>163</v>
      </c>
      <c r="D44" s="9" t="s">
        <v>670</v>
      </c>
      <c r="E44" s="9" t="s">
        <v>672</v>
      </c>
      <c r="F44" s="9" t="s">
        <v>97</v>
      </c>
      <c r="G44" s="16">
        <v>0</v>
      </c>
      <c r="H44" s="16">
        <v>1600</v>
      </c>
      <c r="I44" s="16">
        <v>1400</v>
      </c>
    </row>
    <row r="45" spans="1:9" ht="15">
      <c r="A45" s="9" t="s">
        <v>26</v>
      </c>
      <c r="B45" s="10" t="s">
        <v>1133</v>
      </c>
      <c r="C45" s="9" t="s">
        <v>163</v>
      </c>
      <c r="D45" s="9" t="s">
        <v>1134</v>
      </c>
      <c r="E45" s="9"/>
      <c r="F45" s="9"/>
      <c r="G45" s="16">
        <f>G46</f>
        <v>588068</v>
      </c>
      <c r="H45" s="16">
        <f aca="true" t="shared" si="6" ref="H45:I48">H46</f>
        <v>0</v>
      </c>
      <c r="I45" s="16">
        <f t="shared" si="6"/>
        <v>0</v>
      </c>
    </row>
    <row r="46" spans="1:9" ht="30.75">
      <c r="A46" s="9" t="s">
        <v>27</v>
      </c>
      <c r="B46" s="10" t="s">
        <v>1135</v>
      </c>
      <c r="C46" s="9" t="s">
        <v>163</v>
      </c>
      <c r="D46" s="9" t="s">
        <v>1134</v>
      </c>
      <c r="E46" s="9" t="s">
        <v>582</v>
      </c>
      <c r="F46" s="9"/>
      <c r="G46" s="16">
        <f>G47</f>
        <v>588068</v>
      </c>
      <c r="H46" s="16">
        <f t="shared" si="6"/>
        <v>0</v>
      </c>
      <c r="I46" s="16">
        <f t="shared" si="6"/>
        <v>0</v>
      </c>
    </row>
    <row r="47" spans="1:9" ht="15">
      <c r="A47" s="9" t="s">
        <v>179</v>
      </c>
      <c r="B47" s="10" t="s">
        <v>1136</v>
      </c>
      <c r="C47" s="9" t="s">
        <v>163</v>
      </c>
      <c r="D47" s="9" t="s">
        <v>1134</v>
      </c>
      <c r="E47" s="9" t="s">
        <v>1137</v>
      </c>
      <c r="F47" s="9"/>
      <c r="G47" s="16">
        <f>G48</f>
        <v>588068</v>
      </c>
      <c r="H47" s="16">
        <f t="shared" si="6"/>
        <v>0</v>
      </c>
      <c r="I47" s="16">
        <f t="shared" si="6"/>
        <v>0</v>
      </c>
    </row>
    <row r="48" spans="1:9" ht="15">
      <c r="A48" s="9" t="s">
        <v>180</v>
      </c>
      <c r="B48" s="10" t="s">
        <v>100</v>
      </c>
      <c r="C48" s="9" t="s">
        <v>163</v>
      </c>
      <c r="D48" s="9" t="s">
        <v>1134</v>
      </c>
      <c r="E48" s="9" t="s">
        <v>1137</v>
      </c>
      <c r="F48" s="9" t="s">
        <v>101</v>
      </c>
      <c r="G48" s="16">
        <f>G49</f>
        <v>588068</v>
      </c>
      <c r="H48" s="16">
        <f t="shared" si="6"/>
        <v>0</v>
      </c>
      <c r="I48" s="16">
        <f t="shared" si="6"/>
        <v>0</v>
      </c>
    </row>
    <row r="49" spans="1:9" ht="15">
      <c r="A49" s="9" t="s">
        <v>28</v>
      </c>
      <c r="B49" s="10" t="s">
        <v>1138</v>
      </c>
      <c r="C49" s="9" t="s">
        <v>163</v>
      </c>
      <c r="D49" s="9" t="s">
        <v>1134</v>
      </c>
      <c r="E49" s="9" t="s">
        <v>1137</v>
      </c>
      <c r="F49" s="9" t="s">
        <v>1139</v>
      </c>
      <c r="G49" s="16">
        <v>588068</v>
      </c>
      <c r="H49" s="16">
        <v>0</v>
      </c>
      <c r="I49" s="16">
        <v>0</v>
      </c>
    </row>
    <row r="50" spans="1:9" ht="15">
      <c r="A50" s="9" t="s">
        <v>29</v>
      </c>
      <c r="B50" s="10" t="s">
        <v>667</v>
      </c>
      <c r="C50" s="9" t="s">
        <v>163</v>
      </c>
      <c r="D50" s="9" t="s">
        <v>47</v>
      </c>
      <c r="E50" s="9"/>
      <c r="F50" s="9"/>
      <c r="G50" s="16">
        <f aca="true" t="shared" si="7" ref="G50:I52">G51</f>
        <v>1000000</v>
      </c>
      <c r="H50" s="16">
        <f t="shared" si="7"/>
        <v>700000</v>
      </c>
      <c r="I50" s="16">
        <f t="shared" si="7"/>
        <v>700000</v>
      </c>
    </row>
    <row r="51" spans="1:9" ht="15">
      <c r="A51" s="9" t="s">
        <v>30</v>
      </c>
      <c r="B51" s="10" t="s">
        <v>799</v>
      </c>
      <c r="C51" s="9" t="s">
        <v>163</v>
      </c>
      <c r="D51" s="9" t="s">
        <v>47</v>
      </c>
      <c r="E51" s="9" t="s">
        <v>679</v>
      </c>
      <c r="F51" s="9"/>
      <c r="G51" s="16">
        <f t="shared" si="7"/>
        <v>1000000</v>
      </c>
      <c r="H51" s="16">
        <f t="shared" si="7"/>
        <v>700000</v>
      </c>
      <c r="I51" s="16">
        <f t="shared" si="7"/>
        <v>700000</v>
      </c>
    </row>
    <row r="52" spans="1:9" ht="15">
      <c r="A52" s="9" t="s">
        <v>31</v>
      </c>
      <c r="B52" s="10" t="s">
        <v>797</v>
      </c>
      <c r="C52" s="9" t="s">
        <v>163</v>
      </c>
      <c r="D52" s="9" t="s">
        <v>47</v>
      </c>
      <c r="E52" s="9" t="s">
        <v>582</v>
      </c>
      <c r="F52" s="9"/>
      <c r="G52" s="16">
        <f t="shared" si="7"/>
        <v>1000000</v>
      </c>
      <c r="H52" s="16">
        <f t="shared" si="7"/>
        <v>700000</v>
      </c>
      <c r="I52" s="16">
        <f t="shared" si="7"/>
        <v>700000</v>
      </c>
    </row>
    <row r="53" spans="1:9" ht="46.5">
      <c r="A53" s="9" t="s">
        <v>67</v>
      </c>
      <c r="B53" s="10" t="s">
        <v>669</v>
      </c>
      <c r="C53" s="9" t="s">
        <v>163</v>
      </c>
      <c r="D53" s="9" t="s">
        <v>47</v>
      </c>
      <c r="E53" s="9" t="s">
        <v>584</v>
      </c>
      <c r="F53" s="9"/>
      <c r="G53" s="16">
        <f aca="true" t="shared" si="8" ref="G53:I54">G54</f>
        <v>1000000</v>
      </c>
      <c r="H53" s="16">
        <f t="shared" si="8"/>
        <v>700000</v>
      </c>
      <c r="I53" s="16">
        <f t="shared" si="8"/>
        <v>700000</v>
      </c>
    </row>
    <row r="54" spans="1:9" ht="15">
      <c r="A54" s="9" t="s">
        <v>39</v>
      </c>
      <c r="B54" s="10" t="s">
        <v>100</v>
      </c>
      <c r="C54" s="9" t="s">
        <v>163</v>
      </c>
      <c r="D54" s="9" t="s">
        <v>47</v>
      </c>
      <c r="E54" s="9" t="s">
        <v>584</v>
      </c>
      <c r="F54" s="9" t="s">
        <v>101</v>
      </c>
      <c r="G54" s="16">
        <f t="shared" si="8"/>
        <v>1000000</v>
      </c>
      <c r="H54" s="16">
        <f t="shared" si="8"/>
        <v>700000</v>
      </c>
      <c r="I54" s="16">
        <f t="shared" si="8"/>
        <v>700000</v>
      </c>
    </row>
    <row r="55" spans="1:9" ht="15">
      <c r="A55" s="9" t="s">
        <v>57</v>
      </c>
      <c r="B55" s="10" t="s">
        <v>281</v>
      </c>
      <c r="C55" s="9" t="s">
        <v>163</v>
      </c>
      <c r="D55" s="9" t="s">
        <v>47</v>
      </c>
      <c r="E55" s="9" t="s">
        <v>584</v>
      </c>
      <c r="F55" s="9" t="s">
        <v>280</v>
      </c>
      <c r="G55" s="16">
        <v>1000000</v>
      </c>
      <c r="H55" s="16">
        <v>700000</v>
      </c>
      <c r="I55" s="16">
        <v>700000</v>
      </c>
    </row>
    <row r="56" spans="1:9" ht="15">
      <c r="A56" s="9" t="s">
        <v>58</v>
      </c>
      <c r="B56" s="10" t="s">
        <v>62</v>
      </c>
      <c r="C56" s="9" t="s">
        <v>163</v>
      </c>
      <c r="D56" s="9" t="s">
        <v>48</v>
      </c>
      <c r="E56" s="9"/>
      <c r="F56" s="9"/>
      <c r="G56" s="16">
        <f>G69+G81+G57</f>
        <v>18796810.37</v>
      </c>
      <c r="H56" s="16">
        <f>H69+H81+H57</f>
        <v>13900842</v>
      </c>
      <c r="I56" s="16">
        <f>I69+I81+I57</f>
        <v>13900842</v>
      </c>
    </row>
    <row r="57" spans="1:9" ht="30.75">
      <c r="A57" s="9" t="s">
        <v>68</v>
      </c>
      <c r="B57" s="10" t="s">
        <v>779</v>
      </c>
      <c r="C57" s="9" t="s">
        <v>163</v>
      </c>
      <c r="D57" s="9" t="s">
        <v>48</v>
      </c>
      <c r="E57" s="9" t="s">
        <v>579</v>
      </c>
      <c r="F57" s="9"/>
      <c r="G57" s="16">
        <f>G58</f>
        <v>454655.37</v>
      </c>
      <c r="H57" s="16">
        <f>H58</f>
        <v>440600</v>
      </c>
      <c r="I57" s="16">
        <f>I58</f>
        <v>440600</v>
      </c>
    </row>
    <row r="58" spans="1:9" ht="30.75">
      <c r="A58" s="9" t="s">
        <v>72</v>
      </c>
      <c r="B58" s="10" t="s">
        <v>686</v>
      </c>
      <c r="C58" s="9" t="s">
        <v>163</v>
      </c>
      <c r="D58" s="9" t="s">
        <v>48</v>
      </c>
      <c r="E58" s="9" t="s">
        <v>597</v>
      </c>
      <c r="F58" s="9"/>
      <c r="G58" s="16">
        <f>G64+G59</f>
        <v>454655.37</v>
      </c>
      <c r="H58" s="16">
        <f>H64+H59</f>
        <v>440600</v>
      </c>
      <c r="I58" s="16">
        <f>I64+I59</f>
        <v>440600</v>
      </c>
    </row>
    <row r="59" spans="1:9" ht="93">
      <c r="A59" s="9" t="s">
        <v>73</v>
      </c>
      <c r="B59" s="10" t="s">
        <v>845</v>
      </c>
      <c r="C59" s="9" t="s">
        <v>163</v>
      </c>
      <c r="D59" s="9" t="s">
        <v>48</v>
      </c>
      <c r="E59" s="9" t="s">
        <v>804</v>
      </c>
      <c r="F59" s="9"/>
      <c r="G59" s="16">
        <f>G60+G62</f>
        <v>367955.37</v>
      </c>
      <c r="H59" s="16">
        <f>H60+H62</f>
        <v>356500</v>
      </c>
      <c r="I59" s="16">
        <f>I60+I62</f>
        <v>356500</v>
      </c>
    </row>
    <row r="60" spans="1:9" ht="78">
      <c r="A60" s="9" t="s">
        <v>74</v>
      </c>
      <c r="B60" s="10" t="s">
        <v>91</v>
      </c>
      <c r="C60" s="9" t="s">
        <v>163</v>
      </c>
      <c r="D60" s="9" t="s">
        <v>48</v>
      </c>
      <c r="E60" s="9" t="s">
        <v>804</v>
      </c>
      <c r="F60" s="9" t="s">
        <v>92</v>
      </c>
      <c r="G60" s="16">
        <f>G61</f>
        <v>355424.17</v>
      </c>
      <c r="H60" s="16">
        <f>H61</f>
        <v>344600</v>
      </c>
      <c r="I60" s="16">
        <f>I61</f>
        <v>344600</v>
      </c>
    </row>
    <row r="61" spans="1:9" ht="30.75">
      <c r="A61" s="9" t="s">
        <v>75</v>
      </c>
      <c r="B61" s="10" t="s">
        <v>93</v>
      </c>
      <c r="C61" s="9" t="s">
        <v>163</v>
      </c>
      <c r="D61" s="9" t="s">
        <v>48</v>
      </c>
      <c r="E61" s="9" t="s">
        <v>804</v>
      </c>
      <c r="F61" s="9" t="s">
        <v>94</v>
      </c>
      <c r="G61" s="16">
        <v>355424.17</v>
      </c>
      <c r="H61" s="16">
        <v>344600</v>
      </c>
      <c r="I61" s="16">
        <v>344600</v>
      </c>
    </row>
    <row r="62" spans="1:9" ht="30.75">
      <c r="A62" s="9" t="s">
        <v>76</v>
      </c>
      <c r="B62" s="10" t="s">
        <v>268</v>
      </c>
      <c r="C62" s="9" t="s">
        <v>163</v>
      </c>
      <c r="D62" s="9" t="s">
        <v>48</v>
      </c>
      <c r="E62" s="9" t="s">
        <v>804</v>
      </c>
      <c r="F62" s="9" t="s">
        <v>95</v>
      </c>
      <c r="G62" s="16">
        <f>G63</f>
        <v>12531.2</v>
      </c>
      <c r="H62" s="16">
        <f>H63</f>
        <v>11900</v>
      </c>
      <c r="I62" s="16">
        <f>I63</f>
        <v>11900</v>
      </c>
    </row>
    <row r="63" spans="1:9" ht="30.75">
      <c r="A63" s="9" t="s">
        <v>77</v>
      </c>
      <c r="B63" s="10" t="s">
        <v>96</v>
      </c>
      <c r="C63" s="9" t="s">
        <v>163</v>
      </c>
      <c r="D63" s="9" t="s">
        <v>48</v>
      </c>
      <c r="E63" s="9" t="s">
        <v>804</v>
      </c>
      <c r="F63" s="9" t="s">
        <v>97</v>
      </c>
      <c r="G63" s="16">
        <v>12531.2</v>
      </c>
      <c r="H63" s="16">
        <v>11900</v>
      </c>
      <c r="I63" s="16">
        <v>11900</v>
      </c>
    </row>
    <row r="64" spans="1:9" ht="156">
      <c r="A64" s="9" t="s">
        <v>181</v>
      </c>
      <c r="B64" s="104" t="s">
        <v>891</v>
      </c>
      <c r="C64" s="9" t="s">
        <v>163</v>
      </c>
      <c r="D64" s="9" t="s">
        <v>48</v>
      </c>
      <c r="E64" s="9" t="s">
        <v>890</v>
      </c>
      <c r="F64" s="9"/>
      <c r="G64" s="16">
        <f>G65+G67</f>
        <v>86700</v>
      </c>
      <c r="H64" s="16">
        <f>H65+H67</f>
        <v>84100</v>
      </c>
      <c r="I64" s="16">
        <f>I65+I67</f>
        <v>84100</v>
      </c>
    </row>
    <row r="65" spans="1:9" ht="78">
      <c r="A65" s="9" t="s">
        <v>182</v>
      </c>
      <c r="B65" s="10" t="s">
        <v>91</v>
      </c>
      <c r="C65" s="9" t="s">
        <v>163</v>
      </c>
      <c r="D65" s="9" t="s">
        <v>48</v>
      </c>
      <c r="E65" s="9" t="s">
        <v>890</v>
      </c>
      <c r="F65" s="9" t="s">
        <v>92</v>
      </c>
      <c r="G65" s="16">
        <f>G66</f>
        <v>84300</v>
      </c>
      <c r="H65" s="16">
        <f>H66</f>
        <v>81700</v>
      </c>
      <c r="I65" s="16">
        <f>I66</f>
        <v>81700</v>
      </c>
    </row>
    <row r="66" spans="1:9" ht="30.75">
      <c r="A66" s="9" t="s">
        <v>183</v>
      </c>
      <c r="B66" s="10" t="s">
        <v>93</v>
      </c>
      <c r="C66" s="9" t="s">
        <v>163</v>
      </c>
      <c r="D66" s="9" t="s">
        <v>48</v>
      </c>
      <c r="E66" s="9" t="s">
        <v>890</v>
      </c>
      <c r="F66" s="9" t="s">
        <v>94</v>
      </c>
      <c r="G66" s="16">
        <v>84300</v>
      </c>
      <c r="H66" s="16">
        <v>81700</v>
      </c>
      <c r="I66" s="16">
        <v>81700</v>
      </c>
    </row>
    <row r="67" spans="1:9" ht="30.75">
      <c r="A67" s="9" t="s">
        <v>184</v>
      </c>
      <c r="B67" s="10" t="s">
        <v>268</v>
      </c>
      <c r="C67" s="9" t="s">
        <v>163</v>
      </c>
      <c r="D67" s="9" t="s">
        <v>48</v>
      </c>
      <c r="E67" s="9" t="s">
        <v>890</v>
      </c>
      <c r="F67" s="9" t="s">
        <v>95</v>
      </c>
      <c r="G67" s="16">
        <f>G68</f>
        <v>2400</v>
      </c>
      <c r="H67" s="16">
        <f>H68</f>
        <v>2400</v>
      </c>
      <c r="I67" s="16">
        <f>I68</f>
        <v>2400</v>
      </c>
    </row>
    <row r="68" spans="1:9" ht="30.75">
      <c r="A68" s="9" t="s">
        <v>185</v>
      </c>
      <c r="B68" s="10" t="s">
        <v>96</v>
      </c>
      <c r="C68" s="9" t="s">
        <v>163</v>
      </c>
      <c r="D68" s="9" t="s">
        <v>48</v>
      </c>
      <c r="E68" s="9" t="s">
        <v>890</v>
      </c>
      <c r="F68" s="9" t="s">
        <v>97</v>
      </c>
      <c r="G68" s="16">
        <v>2400</v>
      </c>
      <c r="H68" s="16">
        <v>2400</v>
      </c>
      <c r="I68" s="16">
        <v>2400</v>
      </c>
    </row>
    <row r="69" spans="1:9" ht="30.75">
      <c r="A69" s="9" t="s">
        <v>186</v>
      </c>
      <c r="B69" s="10" t="s">
        <v>813</v>
      </c>
      <c r="C69" s="9" t="s">
        <v>163</v>
      </c>
      <c r="D69" s="9" t="s">
        <v>48</v>
      </c>
      <c r="E69" s="9" t="s">
        <v>601</v>
      </c>
      <c r="F69" s="9"/>
      <c r="G69" s="16">
        <f>G70</f>
        <v>1238017</v>
      </c>
      <c r="H69" s="16">
        <f>H70</f>
        <v>1069188</v>
      </c>
      <c r="I69" s="16">
        <f>I70</f>
        <v>1069188</v>
      </c>
    </row>
    <row r="70" spans="1:9" ht="30.75">
      <c r="A70" s="9" t="s">
        <v>187</v>
      </c>
      <c r="B70" s="10" t="s">
        <v>3</v>
      </c>
      <c r="C70" s="9" t="s">
        <v>163</v>
      </c>
      <c r="D70" s="9" t="s">
        <v>48</v>
      </c>
      <c r="E70" s="9" t="s">
        <v>602</v>
      </c>
      <c r="F70" s="9"/>
      <c r="G70" s="16">
        <f>G71+G76</f>
        <v>1238017</v>
      </c>
      <c r="H70" s="16">
        <f>H71+H76</f>
        <v>1069188</v>
      </c>
      <c r="I70" s="16">
        <f>I71+I76</f>
        <v>1069188</v>
      </c>
    </row>
    <row r="71" spans="1:9" ht="78">
      <c r="A71" s="9" t="s">
        <v>188</v>
      </c>
      <c r="B71" s="10" t="s">
        <v>853</v>
      </c>
      <c r="C71" s="9" t="s">
        <v>163</v>
      </c>
      <c r="D71" s="9" t="s">
        <v>48</v>
      </c>
      <c r="E71" s="9" t="s">
        <v>603</v>
      </c>
      <c r="F71" s="9"/>
      <c r="G71" s="16">
        <f>G72+G74</f>
        <v>1126267</v>
      </c>
      <c r="H71" s="16">
        <f>H72+H74</f>
        <v>960288</v>
      </c>
      <c r="I71" s="16">
        <f>I72+I74</f>
        <v>960288</v>
      </c>
    </row>
    <row r="72" spans="1:9" ht="78">
      <c r="A72" s="9" t="s">
        <v>189</v>
      </c>
      <c r="B72" s="10" t="s">
        <v>91</v>
      </c>
      <c r="C72" s="9" t="s">
        <v>163</v>
      </c>
      <c r="D72" s="9" t="s">
        <v>48</v>
      </c>
      <c r="E72" s="9" t="s">
        <v>603</v>
      </c>
      <c r="F72" s="9" t="s">
        <v>92</v>
      </c>
      <c r="G72" s="16">
        <f>G73</f>
        <v>983267</v>
      </c>
      <c r="H72" s="16">
        <f>H73</f>
        <v>947288</v>
      </c>
      <c r="I72" s="16">
        <f>I73</f>
        <v>947288</v>
      </c>
    </row>
    <row r="73" spans="1:9" ht="15">
      <c r="A73" s="9" t="s">
        <v>190</v>
      </c>
      <c r="B73" s="10" t="s">
        <v>168</v>
      </c>
      <c r="C73" s="9" t="s">
        <v>163</v>
      </c>
      <c r="D73" s="9" t="s">
        <v>48</v>
      </c>
      <c r="E73" s="9" t="s">
        <v>603</v>
      </c>
      <c r="F73" s="9" t="s">
        <v>171</v>
      </c>
      <c r="G73" s="16">
        <v>983267</v>
      </c>
      <c r="H73" s="16">
        <v>947288</v>
      </c>
      <c r="I73" s="16">
        <v>947288</v>
      </c>
    </row>
    <row r="74" spans="1:9" ht="30.75">
      <c r="A74" s="9" t="s">
        <v>191</v>
      </c>
      <c r="B74" s="10" t="s">
        <v>268</v>
      </c>
      <c r="C74" s="9" t="s">
        <v>163</v>
      </c>
      <c r="D74" s="9" t="s">
        <v>48</v>
      </c>
      <c r="E74" s="9" t="s">
        <v>603</v>
      </c>
      <c r="F74" s="9" t="s">
        <v>95</v>
      </c>
      <c r="G74" s="16">
        <f>G75</f>
        <v>143000</v>
      </c>
      <c r="H74" s="16">
        <f>H75</f>
        <v>13000</v>
      </c>
      <c r="I74" s="16">
        <f>I75</f>
        <v>13000</v>
      </c>
    </row>
    <row r="75" spans="1:9" ht="30.75">
      <c r="A75" s="9" t="s">
        <v>192</v>
      </c>
      <c r="B75" s="10" t="s">
        <v>96</v>
      </c>
      <c r="C75" s="9" t="s">
        <v>163</v>
      </c>
      <c r="D75" s="9" t="s">
        <v>48</v>
      </c>
      <c r="E75" s="9" t="s">
        <v>603</v>
      </c>
      <c r="F75" s="9" t="s">
        <v>97</v>
      </c>
      <c r="G75" s="16">
        <v>143000</v>
      </c>
      <c r="H75" s="16">
        <v>13000</v>
      </c>
      <c r="I75" s="16">
        <v>13000</v>
      </c>
    </row>
    <row r="76" spans="1:9" ht="78">
      <c r="A76" s="9" t="s">
        <v>193</v>
      </c>
      <c r="B76" s="10" t="s">
        <v>814</v>
      </c>
      <c r="C76" s="9" t="s">
        <v>163</v>
      </c>
      <c r="D76" s="9" t="s">
        <v>48</v>
      </c>
      <c r="E76" s="9" t="s">
        <v>604</v>
      </c>
      <c r="F76" s="9"/>
      <c r="G76" s="16">
        <f>G77+G79</f>
        <v>111750</v>
      </c>
      <c r="H76" s="16">
        <f>H77+H79</f>
        <v>108900</v>
      </c>
      <c r="I76" s="16">
        <f>I77+I79</f>
        <v>108900</v>
      </c>
    </row>
    <row r="77" spans="1:9" ht="78">
      <c r="A77" s="9" t="s">
        <v>194</v>
      </c>
      <c r="B77" s="10" t="s">
        <v>91</v>
      </c>
      <c r="C77" s="9" t="s">
        <v>163</v>
      </c>
      <c r="D77" s="9" t="s">
        <v>48</v>
      </c>
      <c r="E77" s="9" t="s">
        <v>604</v>
      </c>
      <c r="F77" s="9" t="s">
        <v>92</v>
      </c>
      <c r="G77" s="16">
        <f>G78</f>
        <v>93389</v>
      </c>
      <c r="H77" s="16">
        <f>H78</f>
        <v>90539</v>
      </c>
      <c r="I77" s="16">
        <f>I78</f>
        <v>90539</v>
      </c>
    </row>
    <row r="78" spans="1:9" ht="15">
      <c r="A78" s="9" t="s">
        <v>195</v>
      </c>
      <c r="B78" s="10" t="s">
        <v>168</v>
      </c>
      <c r="C78" s="9" t="s">
        <v>163</v>
      </c>
      <c r="D78" s="9" t="s">
        <v>48</v>
      </c>
      <c r="E78" s="9" t="s">
        <v>604</v>
      </c>
      <c r="F78" s="9" t="s">
        <v>171</v>
      </c>
      <c r="G78" s="16">
        <v>93389</v>
      </c>
      <c r="H78" s="16">
        <v>90539</v>
      </c>
      <c r="I78" s="16">
        <v>90539</v>
      </c>
    </row>
    <row r="79" spans="1:9" ht="30.75">
      <c r="A79" s="9" t="s">
        <v>196</v>
      </c>
      <c r="B79" s="10" t="s">
        <v>268</v>
      </c>
      <c r="C79" s="9" t="s">
        <v>163</v>
      </c>
      <c r="D79" s="9" t="s">
        <v>48</v>
      </c>
      <c r="E79" s="9" t="s">
        <v>604</v>
      </c>
      <c r="F79" s="9" t="s">
        <v>95</v>
      </c>
      <c r="G79" s="16">
        <f>G80</f>
        <v>18361</v>
      </c>
      <c r="H79" s="16">
        <f>H80</f>
        <v>18361</v>
      </c>
      <c r="I79" s="16">
        <f>I80</f>
        <v>18361</v>
      </c>
    </row>
    <row r="80" spans="1:9" ht="30.75">
      <c r="A80" s="9" t="s">
        <v>197</v>
      </c>
      <c r="B80" s="10" t="s">
        <v>96</v>
      </c>
      <c r="C80" s="9" t="s">
        <v>163</v>
      </c>
      <c r="D80" s="9" t="s">
        <v>48</v>
      </c>
      <c r="E80" s="9" t="s">
        <v>604</v>
      </c>
      <c r="F80" s="9" t="s">
        <v>97</v>
      </c>
      <c r="G80" s="16">
        <v>18361</v>
      </c>
      <c r="H80" s="16">
        <v>18361</v>
      </c>
      <c r="I80" s="16">
        <v>18361</v>
      </c>
    </row>
    <row r="81" spans="1:9" ht="15">
      <c r="A81" s="9" t="s">
        <v>198</v>
      </c>
      <c r="B81" s="10" t="s">
        <v>799</v>
      </c>
      <c r="C81" s="9" t="s">
        <v>163</v>
      </c>
      <c r="D81" s="9" t="s">
        <v>48</v>
      </c>
      <c r="E81" s="9" t="s">
        <v>679</v>
      </c>
      <c r="F81" s="9"/>
      <c r="G81" s="16">
        <f>G82</f>
        <v>17104138</v>
      </c>
      <c r="H81" s="16">
        <f>H82</f>
        <v>12391054</v>
      </c>
      <c r="I81" s="16">
        <f>I82</f>
        <v>12391054</v>
      </c>
    </row>
    <row r="82" spans="1:9" ht="15">
      <c r="A82" s="9" t="s">
        <v>199</v>
      </c>
      <c r="B82" s="10" t="s">
        <v>797</v>
      </c>
      <c r="C82" s="9" t="s">
        <v>163</v>
      </c>
      <c r="D82" s="9" t="s">
        <v>48</v>
      </c>
      <c r="E82" s="9" t="s">
        <v>582</v>
      </c>
      <c r="F82" s="9"/>
      <c r="G82" s="16">
        <f>G83+G94+G99+G88+G91</f>
        <v>17104138</v>
      </c>
      <c r="H82" s="16">
        <f>H83+H94+H99</f>
        <v>12391054</v>
      </c>
      <c r="I82" s="16">
        <f>I83+I94+I99</f>
        <v>12391054</v>
      </c>
    </row>
    <row r="83" spans="1:9" ht="90.75" customHeight="1">
      <c r="A83" s="9" t="s">
        <v>200</v>
      </c>
      <c r="B83" s="10" t="s">
        <v>852</v>
      </c>
      <c r="C83" s="9" t="s">
        <v>163</v>
      </c>
      <c r="D83" s="9" t="s">
        <v>48</v>
      </c>
      <c r="E83" s="9" t="s">
        <v>673</v>
      </c>
      <c r="F83" s="9"/>
      <c r="G83" s="16">
        <f>G84+G86</f>
        <v>14880434</v>
      </c>
      <c r="H83" s="16">
        <f>H84+H86</f>
        <v>11500054</v>
      </c>
      <c r="I83" s="16">
        <f>I84+I86</f>
        <v>11500054</v>
      </c>
    </row>
    <row r="84" spans="1:9" ht="78">
      <c r="A84" s="9" t="s">
        <v>201</v>
      </c>
      <c r="B84" s="10" t="s">
        <v>91</v>
      </c>
      <c r="C84" s="9" t="s">
        <v>163</v>
      </c>
      <c r="D84" s="9" t="s">
        <v>48</v>
      </c>
      <c r="E84" s="9" t="s">
        <v>673</v>
      </c>
      <c r="F84" s="9" t="s">
        <v>92</v>
      </c>
      <c r="G84" s="16">
        <f>G85</f>
        <v>10336513.95</v>
      </c>
      <c r="H84" s="16">
        <f>H85</f>
        <v>11485054</v>
      </c>
      <c r="I84" s="16">
        <f>I85</f>
        <v>11485054</v>
      </c>
    </row>
    <row r="85" spans="1:9" ht="15">
      <c r="A85" s="9" t="s">
        <v>102</v>
      </c>
      <c r="B85" s="10" t="s">
        <v>168</v>
      </c>
      <c r="C85" s="9" t="s">
        <v>163</v>
      </c>
      <c r="D85" s="9" t="s">
        <v>48</v>
      </c>
      <c r="E85" s="9" t="s">
        <v>673</v>
      </c>
      <c r="F85" s="9" t="s">
        <v>171</v>
      </c>
      <c r="G85" s="16">
        <v>10336513.95</v>
      </c>
      <c r="H85" s="16">
        <v>11485054</v>
      </c>
      <c r="I85" s="16">
        <v>11485054</v>
      </c>
    </row>
    <row r="86" spans="1:9" ht="30.75">
      <c r="A86" s="9" t="s">
        <v>103</v>
      </c>
      <c r="B86" s="10" t="s">
        <v>268</v>
      </c>
      <c r="C86" s="9" t="s">
        <v>163</v>
      </c>
      <c r="D86" s="9" t="s">
        <v>48</v>
      </c>
      <c r="E86" s="9" t="s">
        <v>673</v>
      </c>
      <c r="F86" s="9" t="s">
        <v>95</v>
      </c>
      <c r="G86" s="16">
        <f>G87</f>
        <v>4543920.05</v>
      </c>
      <c r="H86" s="16">
        <f>H87</f>
        <v>15000</v>
      </c>
      <c r="I86" s="16">
        <f>I87</f>
        <v>15000</v>
      </c>
    </row>
    <row r="87" spans="1:9" ht="30.75">
      <c r="A87" s="9" t="s">
        <v>104</v>
      </c>
      <c r="B87" s="10" t="s">
        <v>96</v>
      </c>
      <c r="C87" s="9" t="s">
        <v>163</v>
      </c>
      <c r="D87" s="9" t="s">
        <v>48</v>
      </c>
      <c r="E87" s="9" t="s">
        <v>673</v>
      </c>
      <c r="F87" s="9" t="s">
        <v>97</v>
      </c>
      <c r="G87" s="16">
        <v>4543920.05</v>
      </c>
      <c r="H87" s="16">
        <v>15000</v>
      </c>
      <c r="I87" s="16">
        <v>15000</v>
      </c>
    </row>
    <row r="88" spans="1:9" ht="46.5">
      <c r="A88" s="9" t="s">
        <v>105</v>
      </c>
      <c r="B88" s="10" t="s">
        <v>1235</v>
      </c>
      <c r="C88" s="9" t="s">
        <v>163</v>
      </c>
      <c r="D88" s="9" t="s">
        <v>48</v>
      </c>
      <c r="E88" s="9" t="s">
        <v>700</v>
      </c>
      <c r="F88" s="9"/>
      <c r="G88" s="16">
        <f aca="true" t="shared" si="9" ref="G88:I89">G89</f>
        <v>1043060</v>
      </c>
      <c r="H88" s="16">
        <f t="shared" si="9"/>
        <v>0</v>
      </c>
      <c r="I88" s="16">
        <f t="shared" si="9"/>
        <v>0</v>
      </c>
    </row>
    <row r="89" spans="1:9" ht="30.75">
      <c r="A89" s="9" t="s">
        <v>202</v>
      </c>
      <c r="B89" s="10" t="s">
        <v>268</v>
      </c>
      <c r="C89" s="9" t="s">
        <v>163</v>
      </c>
      <c r="D89" s="9" t="s">
        <v>48</v>
      </c>
      <c r="E89" s="9" t="s">
        <v>700</v>
      </c>
      <c r="F89" s="9" t="s">
        <v>95</v>
      </c>
      <c r="G89" s="16">
        <f t="shared" si="9"/>
        <v>1043060</v>
      </c>
      <c r="H89" s="16">
        <f t="shared" si="9"/>
        <v>0</v>
      </c>
      <c r="I89" s="16">
        <f t="shared" si="9"/>
        <v>0</v>
      </c>
    </row>
    <row r="90" spans="1:9" ht="30.75">
      <c r="A90" s="9" t="s">
        <v>483</v>
      </c>
      <c r="B90" s="10" t="s">
        <v>96</v>
      </c>
      <c r="C90" s="9" t="s">
        <v>163</v>
      </c>
      <c r="D90" s="9" t="s">
        <v>48</v>
      </c>
      <c r="E90" s="9" t="s">
        <v>700</v>
      </c>
      <c r="F90" s="9" t="s">
        <v>97</v>
      </c>
      <c r="G90" s="16">
        <v>1043060</v>
      </c>
      <c r="H90" s="16">
        <v>0</v>
      </c>
      <c r="I90" s="16">
        <v>0</v>
      </c>
    </row>
    <row r="91" spans="1:9" ht="62.25">
      <c r="A91" s="9" t="s">
        <v>484</v>
      </c>
      <c r="B91" s="10" t="s">
        <v>1194</v>
      </c>
      <c r="C91" s="9" t="s">
        <v>163</v>
      </c>
      <c r="D91" s="9" t="s">
        <v>48</v>
      </c>
      <c r="E91" s="9" t="s">
        <v>1193</v>
      </c>
      <c r="F91" s="9"/>
      <c r="G91" s="16">
        <f aca="true" t="shared" si="10" ref="G91:I92">G92</f>
        <v>276000</v>
      </c>
      <c r="H91" s="16">
        <f t="shared" si="10"/>
        <v>0</v>
      </c>
      <c r="I91" s="16">
        <f t="shared" si="10"/>
        <v>0</v>
      </c>
    </row>
    <row r="92" spans="1:9" ht="30.75">
      <c r="A92" s="9" t="s">
        <v>485</v>
      </c>
      <c r="B92" s="10" t="s">
        <v>268</v>
      </c>
      <c r="C92" s="9" t="s">
        <v>163</v>
      </c>
      <c r="D92" s="9" t="s">
        <v>48</v>
      </c>
      <c r="E92" s="9" t="s">
        <v>1193</v>
      </c>
      <c r="F92" s="9" t="s">
        <v>95</v>
      </c>
      <c r="G92" s="16">
        <f t="shared" si="10"/>
        <v>276000</v>
      </c>
      <c r="H92" s="16">
        <f t="shared" si="10"/>
        <v>0</v>
      </c>
      <c r="I92" s="16">
        <f t="shared" si="10"/>
        <v>0</v>
      </c>
    </row>
    <row r="93" spans="1:9" ht="30.75">
      <c r="A93" s="9" t="s">
        <v>486</v>
      </c>
      <c r="B93" s="10" t="s">
        <v>96</v>
      </c>
      <c r="C93" s="9" t="s">
        <v>163</v>
      </c>
      <c r="D93" s="9" t="s">
        <v>48</v>
      </c>
      <c r="E93" s="9" t="s">
        <v>1193</v>
      </c>
      <c r="F93" s="9" t="s">
        <v>97</v>
      </c>
      <c r="G93" s="16">
        <v>276000</v>
      </c>
      <c r="H93" s="16">
        <v>0</v>
      </c>
      <c r="I93" s="16">
        <v>0</v>
      </c>
    </row>
    <row r="94" spans="1:9" ht="93">
      <c r="A94" s="9" t="s">
        <v>487</v>
      </c>
      <c r="B94" s="10" t="s">
        <v>696</v>
      </c>
      <c r="C94" s="9" t="s">
        <v>163</v>
      </c>
      <c r="D94" s="9" t="s">
        <v>48</v>
      </c>
      <c r="E94" s="9" t="s">
        <v>585</v>
      </c>
      <c r="F94" s="9"/>
      <c r="G94" s="16">
        <f>G95+G97</f>
        <v>13400</v>
      </c>
      <c r="H94" s="16">
        <f>H95+H97</f>
        <v>25000</v>
      </c>
      <c r="I94" s="16">
        <f>I95+I97</f>
        <v>25000</v>
      </c>
    </row>
    <row r="95" spans="1:9" ht="78">
      <c r="A95" s="9" t="s">
        <v>203</v>
      </c>
      <c r="B95" s="10" t="s">
        <v>91</v>
      </c>
      <c r="C95" s="9" t="s">
        <v>163</v>
      </c>
      <c r="D95" s="9" t="s">
        <v>48</v>
      </c>
      <c r="E95" s="9" t="s">
        <v>585</v>
      </c>
      <c r="F95" s="9" t="s">
        <v>92</v>
      </c>
      <c r="G95" s="16">
        <f>G96</f>
        <v>12440</v>
      </c>
      <c r="H95" s="16">
        <f>H96</f>
        <v>24040</v>
      </c>
      <c r="I95" s="16">
        <f>I96</f>
        <v>24040</v>
      </c>
    </row>
    <row r="96" spans="1:9" ht="30.75">
      <c r="A96" s="9" t="s">
        <v>204</v>
      </c>
      <c r="B96" s="10" t="s">
        <v>93</v>
      </c>
      <c r="C96" s="9" t="s">
        <v>163</v>
      </c>
      <c r="D96" s="9" t="s">
        <v>48</v>
      </c>
      <c r="E96" s="9" t="s">
        <v>585</v>
      </c>
      <c r="F96" s="9" t="s">
        <v>94</v>
      </c>
      <c r="G96" s="16">
        <v>12440</v>
      </c>
      <c r="H96" s="16">
        <v>24040</v>
      </c>
      <c r="I96" s="16">
        <v>24040</v>
      </c>
    </row>
    <row r="97" spans="1:9" ht="30.75">
      <c r="A97" s="9" t="s">
        <v>205</v>
      </c>
      <c r="B97" s="10" t="s">
        <v>268</v>
      </c>
      <c r="C97" s="9" t="s">
        <v>163</v>
      </c>
      <c r="D97" s="9" t="s">
        <v>48</v>
      </c>
      <c r="E97" s="9" t="s">
        <v>585</v>
      </c>
      <c r="F97" s="9" t="s">
        <v>95</v>
      </c>
      <c r="G97" s="16">
        <f>G98</f>
        <v>960</v>
      </c>
      <c r="H97" s="16">
        <f>H98</f>
        <v>960</v>
      </c>
      <c r="I97" s="16">
        <f>I98</f>
        <v>960</v>
      </c>
    </row>
    <row r="98" spans="1:9" ht="30.75">
      <c r="A98" s="9" t="s">
        <v>206</v>
      </c>
      <c r="B98" s="10" t="s">
        <v>96</v>
      </c>
      <c r="C98" s="9" t="s">
        <v>163</v>
      </c>
      <c r="D98" s="9" t="s">
        <v>48</v>
      </c>
      <c r="E98" s="9" t="s">
        <v>585</v>
      </c>
      <c r="F98" s="9" t="s">
        <v>97</v>
      </c>
      <c r="G98" s="16">
        <v>960</v>
      </c>
      <c r="H98" s="16">
        <v>960</v>
      </c>
      <c r="I98" s="16">
        <v>960</v>
      </c>
    </row>
    <row r="99" spans="1:9" ht="78">
      <c r="A99" s="9" t="s">
        <v>207</v>
      </c>
      <c r="B99" s="10" t="s">
        <v>810</v>
      </c>
      <c r="C99" s="9" t="s">
        <v>163</v>
      </c>
      <c r="D99" s="9" t="s">
        <v>48</v>
      </c>
      <c r="E99" s="9" t="s">
        <v>586</v>
      </c>
      <c r="F99" s="9"/>
      <c r="G99" s="16">
        <f>G100+G102</f>
        <v>891244</v>
      </c>
      <c r="H99" s="16">
        <f>H100+H102</f>
        <v>866000</v>
      </c>
      <c r="I99" s="16">
        <f>I100+I102</f>
        <v>866000</v>
      </c>
    </row>
    <row r="100" spans="1:9" ht="78">
      <c r="A100" s="9" t="s">
        <v>208</v>
      </c>
      <c r="B100" s="10" t="s">
        <v>91</v>
      </c>
      <c r="C100" s="9" t="s">
        <v>163</v>
      </c>
      <c r="D100" s="9" t="s">
        <v>48</v>
      </c>
      <c r="E100" s="9" t="s">
        <v>586</v>
      </c>
      <c r="F100" s="9" t="s">
        <v>92</v>
      </c>
      <c r="G100" s="16">
        <f>G101</f>
        <v>826634</v>
      </c>
      <c r="H100" s="16">
        <f>H101</f>
        <v>801390</v>
      </c>
      <c r="I100" s="16">
        <f>I101</f>
        <v>801390</v>
      </c>
    </row>
    <row r="101" spans="1:9" ht="30.75">
      <c r="A101" s="9" t="s">
        <v>106</v>
      </c>
      <c r="B101" s="10" t="s">
        <v>93</v>
      </c>
      <c r="C101" s="9" t="s">
        <v>163</v>
      </c>
      <c r="D101" s="9" t="s">
        <v>48</v>
      </c>
      <c r="E101" s="9" t="s">
        <v>586</v>
      </c>
      <c r="F101" s="9" t="s">
        <v>94</v>
      </c>
      <c r="G101" s="16">
        <v>826634</v>
      </c>
      <c r="H101" s="16">
        <v>801390</v>
      </c>
      <c r="I101" s="16">
        <v>801390</v>
      </c>
    </row>
    <row r="102" spans="1:9" ht="30.75">
      <c r="A102" s="9" t="s">
        <v>107</v>
      </c>
      <c r="B102" s="10" t="s">
        <v>268</v>
      </c>
      <c r="C102" s="9" t="s">
        <v>163</v>
      </c>
      <c r="D102" s="9" t="s">
        <v>48</v>
      </c>
      <c r="E102" s="9" t="s">
        <v>586</v>
      </c>
      <c r="F102" s="9" t="s">
        <v>95</v>
      </c>
      <c r="G102" s="16">
        <f>G103</f>
        <v>64610</v>
      </c>
      <c r="H102" s="16">
        <f>H103</f>
        <v>64610</v>
      </c>
      <c r="I102" s="16">
        <f>I103</f>
        <v>64610</v>
      </c>
    </row>
    <row r="103" spans="1:9" ht="30.75">
      <c r="A103" s="9" t="s">
        <v>108</v>
      </c>
      <c r="B103" s="10" t="s">
        <v>96</v>
      </c>
      <c r="C103" s="9" t="s">
        <v>163</v>
      </c>
      <c r="D103" s="9" t="s">
        <v>48</v>
      </c>
      <c r="E103" s="9" t="s">
        <v>586</v>
      </c>
      <c r="F103" s="9" t="s">
        <v>97</v>
      </c>
      <c r="G103" s="16">
        <v>64610</v>
      </c>
      <c r="H103" s="16">
        <v>64610</v>
      </c>
      <c r="I103" s="16">
        <v>64610</v>
      </c>
    </row>
    <row r="104" spans="1:9" ht="30.75">
      <c r="A104" s="9" t="s">
        <v>209</v>
      </c>
      <c r="B104" s="10" t="s">
        <v>6</v>
      </c>
      <c r="C104" s="9" t="s">
        <v>163</v>
      </c>
      <c r="D104" s="9" t="s">
        <v>61</v>
      </c>
      <c r="E104" s="9"/>
      <c r="F104" s="9"/>
      <c r="G104" s="16">
        <f>G105+G122</f>
        <v>5976577</v>
      </c>
      <c r="H104" s="16">
        <f>H105+H122</f>
        <v>5124419</v>
      </c>
      <c r="I104" s="16">
        <f>I105+I122</f>
        <v>5124419</v>
      </c>
    </row>
    <row r="105" spans="1:9" ht="46.5">
      <c r="A105" s="9" t="s">
        <v>109</v>
      </c>
      <c r="B105" s="10" t="s">
        <v>812</v>
      </c>
      <c r="C105" s="9" t="s">
        <v>163</v>
      </c>
      <c r="D105" s="9" t="s">
        <v>705</v>
      </c>
      <c r="E105" s="9"/>
      <c r="F105" s="9"/>
      <c r="G105" s="16">
        <f>G106</f>
        <v>5876577</v>
      </c>
      <c r="H105" s="16">
        <f>H106</f>
        <v>5124419</v>
      </c>
      <c r="I105" s="16">
        <f>I106</f>
        <v>5124419</v>
      </c>
    </row>
    <row r="106" spans="1:9" ht="46.5">
      <c r="A106" s="9" t="s">
        <v>110</v>
      </c>
      <c r="B106" s="21" t="s">
        <v>815</v>
      </c>
      <c r="C106" s="9" t="s">
        <v>163</v>
      </c>
      <c r="D106" s="9" t="s">
        <v>705</v>
      </c>
      <c r="E106" s="9" t="s">
        <v>598</v>
      </c>
      <c r="F106" s="9"/>
      <c r="G106" s="16">
        <f>G107+G118</f>
        <v>5876577</v>
      </c>
      <c r="H106" s="16">
        <f>H107+H118</f>
        <v>5124419</v>
      </c>
      <c r="I106" s="16">
        <f>I107+I118</f>
        <v>5124419</v>
      </c>
    </row>
    <row r="107" spans="1:9" ht="30.75">
      <c r="A107" s="9" t="s">
        <v>111</v>
      </c>
      <c r="B107" s="21" t="s">
        <v>2</v>
      </c>
      <c r="C107" s="9" t="s">
        <v>163</v>
      </c>
      <c r="D107" s="9" t="s">
        <v>705</v>
      </c>
      <c r="E107" s="9" t="s">
        <v>599</v>
      </c>
      <c r="F107" s="9"/>
      <c r="G107" s="16">
        <f>G108+G115</f>
        <v>5756577</v>
      </c>
      <c r="H107" s="16">
        <f>H108+H115</f>
        <v>5124419</v>
      </c>
      <c r="I107" s="16">
        <f>I108+I115</f>
        <v>5124419</v>
      </c>
    </row>
    <row r="108" spans="1:9" ht="121.5" customHeight="1">
      <c r="A108" s="9" t="s">
        <v>112</v>
      </c>
      <c r="B108" s="10" t="s">
        <v>868</v>
      </c>
      <c r="C108" s="9" t="s">
        <v>163</v>
      </c>
      <c r="D108" s="9" t="s">
        <v>705</v>
      </c>
      <c r="E108" s="9" t="s">
        <v>600</v>
      </c>
      <c r="F108" s="9"/>
      <c r="G108" s="16">
        <f>G109+G111+G113</f>
        <v>5705526</v>
      </c>
      <c r="H108" s="16">
        <f>H109+H111+H113</f>
        <v>5124419</v>
      </c>
      <c r="I108" s="16">
        <f>I109+I111+I113</f>
        <v>5124419</v>
      </c>
    </row>
    <row r="109" spans="1:9" ht="78">
      <c r="A109" s="9" t="s">
        <v>210</v>
      </c>
      <c r="B109" s="10" t="s">
        <v>91</v>
      </c>
      <c r="C109" s="9" t="s">
        <v>163</v>
      </c>
      <c r="D109" s="9" t="s">
        <v>705</v>
      </c>
      <c r="E109" s="9" t="s">
        <v>600</v>
      </c>
      <c r="F109" s="9" t="s">
        <v>92</v>
      </c>
      <c r="G109" s="16">
        <f>G110</f>
        <v>5396197.2</v>
      </c>
      <c r="H109" s="16">
        <f>H110</f>
        <v>5064419</v>
      </c>
      <c r="I109" s="16">
        <f>I110</f>
        <v>5064419</v>
      </c>
    </row>
    <row r="110" spans="1:9" ht="15">
      <c r="A110" s="9" t="s">
        <v>211</v>
      </c>
      <c r="B110" s="10" t="s">
        <v>168</v>
      </c>
      <c r="C110" s="9" t="s">
        <v>163</v>
      </c>
      <c r="D110" s="9" t="s">
        <v>705</v>
      </c>
      <c r="E110" s="9" t="s">
        <v>600</v>
      </c>
      <c r="F110" s="9" t="s">
        <v>171</v>
      </c>
      <c r="G110" s="16">
        <v>5396197.2</v>
      </c>
      <c r="H110" s="16">
        <v>5064419</v>
      </c>
      <c r="I110" s="16">
        <v>5064419</v>
      </c>
    </row>
    <row r="111" spans="1:9" ht="30.75">
      <c r="A111" s="9" t="s">
        <v>113</v>
      </c>
      <c r="B111" s="10" t="s">
        <v>268</v>
      </c>
      <c r="C111" s="9" t="s">
        <v>163</v>
      </c>
      <c r="D111" s="9" t="s">
        <v>705</v>
      </c>
      <c r="E111" s="9" t="s">
        <v>600</v>
      </c>
      <c r="F111" s="9" t="s">
        <v>95</v>
      </c>
      <c r="G111" s="16">
        <f>G112</f>
        <v>306828.8</v>
      </c>
      <c r="H111" s="16">
        <f>H112</f>
        <v>60000</v>
      </c>
      <c r="I111" s="16">
        <f>I112</f>
        <v>60000</v>
      </c>
    </row>
    <row r="112" spans="1:9" ht="30.75">
      <c r="A112" s="9" t="s">
        <v>114</v>
      </c>
      <c r="B112" s="10" t="s">
        <v>96</v>
      </c>
      <c r="C112" s="9" t="s">
        <v>163</v>
      </c>
      <c r="D112" s="9" t="s">
        <v>705</v>
      </c>
      <c r="E112" s="9" t="s">
        <v>600</v>
      </c>
      <c r="F112" s="9" t="s">
        <v>97</v>
      </c>
      <c r="G112" s="16">
        <v>306828.8</v>
      </c>
      <c r="H112" s="16">
        <v>60000</v>
      </c>
      <c r="I112" s="16">
        <v>60000</v>
      </c>
    </row>
    <row r="113" spans="1:9" ht="15">
      <c r="A113" s="9" t="s">
        <v>115</v>
      </c>
      <c r="B113" s="10" t="s">
        <v>100</v>
      </c>
      <c r="C113" s="9" t="s">
        <v>163</v>
      </c>
      <c r="D113" s="9" t="s">
        <v>705</v>
      </c>
      <c r="E113" s="9" t="s">
        <v>600</v>
      </c>
      <c r="F113" s="9" t="s">
        <v>101</v>
      </c>
      <c r="G113" s="16">
        <f>G114</f>
        <v>2500</v>
      </c>
      <c r="H113" s="16">
        <f>H114</f>
        <v>0</v>
      </c>
      <c r="I113" s="16">
        <f>I114</f>
        <v>0</v>
      </c>
    </row>
    <row r="114" spans="1:9" ht="15">
      <c r="A114" s="9" t="s">
        <v>488</v>
      </c>
      <c r="B114" s="10" t="s">
        <v>707</v>
      </c>
      <c r="C114" s="9" t="s">
        <v>163</v>
      </c>
      <c r="D114" s="9" t="s">
        <v>705</v>
      </c>
      <c r="E114" s="9" t="s">
        <v>600</v>
      </c>
      <c r="F114" s="9" t="s">
        <v>706</v>
      </c>
      <c r="G114" s="16">
        <v>2500</v>
      </c>
      <c r="H114" s="16">
        <v>0</v>
      </c>
      <c r="I114" s="16">
        <v>0</v>
      </c>
    </row>
    <row r="115" spans="1:9" ht="108.75">
      <c r="A115" s="9" t="s">
        <v>489</v>
      </c>
      <c r="B115" s="10" t="s">
        <v>888</v>
      </c>
      <c r="C115" s="9" t="s">
        <v>163</v>
      </c>
      <c r="D115" s="9" t="s">
        <v>705</v>
      </c>
      <c r="E115" s="9" t="s">
        <v>889</v>
      </c>
      <c r="F115" s="9"/>
      <c r="G115" s="16">
        <f aca="true" t="shared" si="11" ref="G115:I116">G116</f>
        <v>51051</v>
      </c>
      <c r="H115" s="16">
        <f>H116</f>
        <v>0</v>
      </c>
      <c r="I115" s="16">
        <f>I116</f>
        <v>0</v>
      </c>
    </row>
    <row r="116" spans="1:9" ht="30.75">
      <c r="A116" s="9" t="s">
        <v>92</v>
      </c>
      <c r="B116" s="10" t="s">
        <v>268</v>
      </c>
      <c r="C116" s="9" t="s">
        <v>163</v>
      </c>
      <c r="D116" s="9" t="s">
        <v>705</v>
      </c>
      <c r="E116" s="9" t="s">
        <v>889</v>
      </c>
      <c r="F116" s="9" t="s">
        <v>95</v>
      </c>
      <c r="G116" s="16">
        <f t="shared" si="11"/>
        <v>51051</v>
      </c>
      <c r="H116" s="16">
        <f t="shared" si="11"/>
        <v>0</v>
      </c>
      <c r="I116" s="16">
        <f t="shared" si="11"/>
        <v>0</v>
      </c>
    </row>
    <row r="117" spans="1:9" ht="30.75">
      <c r="A117" s="9" t="s">
        <v>212</v>
      </c>
      <c r="B117" s="10" t="s">
        <v>96</v>
      </c>
      <c r="C117" s="9" t="s">
        <v>163</v>
      </c>
      <c r="D117" s="9" t="s">
        <v>705</v>
      </c>
      <c r="E117" s="9" t="s">
        <v>889</v>
      </c>
      <c r="F117" s="9" t="s">
        <v>97</v>
      </c>
      <c r="G117" s="16">
        <v>51051</v>
      </c>
      <c r="H117" s="16">
        <v>0</v>
      </c>
      <c r="I117" s="16">
        <v>0</v>
      </c>
    </row>
    <row r="118" spans="1:9" ht="15">
      <c r="A118" s="9" t="s">
        <v>213</v>
      </c>
      <c r="B118" s="10" t="s">
        <v>692</v>
      </c>
      <c r="C118" s="9" t="s">
        <v>163</v>
      </c>
      <c r="D118" s="9" t="s">
        <v>705</v>
      </c>
      <c r="E118" s="9" t="s">
        <v>895</v>
      </c>
      <c r="F118" s="9"/>
      <c r="G118" s="16">
        <f>G119</f>
        <v>120000</v>
      </c>
      <c r="H118" s="16">
        <f aca="true" t="shared" si="12" ref="H118:I120">H119</f>
        <v>0</v>
      </c>
      <c r="I118" s="16">
        <f t="shared" si="12"/>
        <v>0</v>
      </c>
    </row>
    <row r="119" spans="1:9" ht="30.75">
      <c r="A119" s="9" t="s">
        <v>214</v>
      </c>
      <c r="B119" s="10" t="s">
        <v>927</v>
      </c>
      <c r="C119" s="9" t="s">
        <v>163</v>
      </c>
      <c r="D119" s="9" t="s">
        <v>705</v>
      </c>
      <c r="E119" s="9" t="s">
        <v>896</v>
      </c>
      <c r="F119" s="9"/>
      <c r="G119" s="16">
        <f>G120</f>
        <v>120000</v>
      </c>
      <c r="H119" s="16">
        <f t="shared" si="12"/>
        <v>0</v>
      </c>
      <c r="I119" s="16">
        <f t="shared" si="12"/>
        <v>0</v>
      </c>
    </row>
    <row r="120" spans="1:9" ht="30.75">
      <c r="A120" s="9" t="s">
        <v>215</v>
      </c>
      <c r="B120" s="10" t="s">
        <v>268</v>
      </c>
      <c r="C120" s="9" t="s">
        <v>163</v>
      </c>
      <c r="D120" s="9" t="s">
        <v>705</v>
      </c>
      <c r="E120" s="9" t="s">
        <v>896</v>
      </c>
      <c r="F120" s="9" t="s">
        <v>95</v>
      </c>
      <c r="G120" s="16">
        <f>G121</f>
        <v>120000</v>
      </c>
      <c r="H120" s="16">
        <f t="shared" si="12"/>
        <v>0</v>
      </c>
      <c r="I120" s="16">
        <f t="shared" si="12"/>
        <v>0</v>
      </c>
    </row>
    <row r="121" spans="1:9" ht="30.75">
      <c r="A121" s="9" t="s">
        <v>216</v>
      </c>
      <c r="B121" s="10" t="s">
        <v>96</v>
      </c>
      <c r="C121" s="9" t="s">
        <v>163</v>
      </c>
      <c r="D121" s="9" t="s">
        <v>705</v>
      </c>
      <c r="E121" s="9" t="s">
        <v>896</v>
      </c>
      <c r="F121" s="9" t="s">
        <v>97</v>
      </c>
      <c r="G121" s="16">
        <v>120000</v>
      </c>
      <c r="H121" s="16">
        <v>0</v>
      </c>
      <c r="I121" s="16">
        <v>0</v>
      </c>
    </row>
    <row r="122" spans="1:9" ht="30.75">
      <c r="A122" s="9" t="s">
        <v>217</v>
      </c>
      <c r="B122" s="10" t="s">
        <v>708</v>
      </c>
      <c r="C122" s="9" t="s">
        <v>163</v>
      </c>
      <c r="D122" s="9" t="s">
        <v>709</v>
      </c>
      <c r="E122" s="9"/>
      <c r="F122" s="9"/>
      <c r="G122" s="16">
        <f>G123</f>
        <v>100000</v>
      </c>
      <c r="H122" s="16">
        <f>H123</f>
        <v>0</v>
      </c>
      <c r="I122" s="16">
        <f>I123</f>
        <v>0</v>
      </c>
    </row>
    <row r="123" spans="1:9" ht="46.5">
      <c r="A123" s="9" t="s">
        <v>490</v>
      </c>
      <c r="B123" s="10" t="s">
        <v>816</v>
      </c>
      <c r="C123" s="9" t="s">
        <v>163</v>
      </c>
      <c r="D123" s="9" t="s">
        <v>709</v>
      </c>
      <c r="E123" s="9" t="s">
        <v>710</v>
      </c>
      <c r="F123" s="9"/>
      <c r="G123" s="16">
        <f>G124</f>
        <v>100000</v>
      </c>
      <c r="H123" s="16">
        <f aca="true" t="shared" si="13" ref="H123:I126">H124</f>
        <v>0</v>
      </c>
      <c r="I123" s="16">
        <f t="shared" si="13"/>
        <v>0</v>
      </c>
    </row>
    <row r="124" spans="1:9" ht="15">
      <c r="A124" s="9" t="s">
        <v>491</v>
      </c>
      <c r="B124" s="10" t="s">
        <v>692</v>
      </c>
      <c r="C124" s="9" t="s">
        <v>163</v>
      </c>
      <c r="D124" s="9" t="s">
        <v>709</v>
      </c>
      <c r="E124" s="9" t="s">
        <v>711</v>
      </c>
      <c r="F124" s="9"/>
      <c r="G124" s="16">
        <f>G125</f>
        <v>100000</v>
      </c>
      <c r="H124" s="16">
        <f t="shared" si="13"/>
        <v>0</v>
      </c>
      <c r="I124" s="16">
        <f t="shared" si="13"/>
        <v>0</v>
      </c>
    </row>
    <row r="125" spans="1:9" ht="78">
      <c r="A125" s="9" t="s">
        <v>492</v>
      </c>
      <c r="B125" s="10" t="s">
        <v>953</v>
      </c>
      <c r="C125" s="9" t="s">
        <v>163</v>
      </c>
      <c r="D125" s="9" t="s">
        <v>709</v>
      </c>
      <c r="E125" s="9" t="s">
        <v>712</v>
      </c>
      <c r="F125" s="9"/>
      <c r="G125" s="16">
        <f>G126</f>
        <v>100000</v>
      </c>
      <c r="H125" s="16">
        <f t="shared" si="13"/>
        <v>0</v>
      </c>
      <c r="I125" s="16">
        <f t="shared" si="13"/>
        <v>0</v>
      </c>
    </row>
    <row r="126" spans="1:9" ht="30.75">
      <c r="A126" s="9" t="s">
        <v>171</v>
      </c>
      <c r="B126" s="10" t="s">
        <v>268</v>
      </c>
      <c r="C126" s="9" t="s">
        <v>163</v>
      </c>
      <c r="D126" s="9" t="s">
        <v>709</v>
      </c>
      <c r="E126" s="9" t="s">
        <v>712</v>
      </c>
      <c r="F126" s="9" t="s">
        <v>95</v>
      </c>
      <c r="G126" s="16">
        <f>G127</f>
        <v>100000</v>
      </c>
      <c r="H126" s="16">
        <f t="shared" si="13"/>
        <v>0</v>
      </c>
      <c r="I126" s="16">
        <f t="shared" si="13"/>
        <v>0</v>
      </c>
    </row>
    <row r="127" spans="1:9" ht="30.75">
      <c r="A127" s="9" t="s">
        <v>218</v>
      </c>
      <c r="B127" s="10" t="s">
        <v>96</v>
      </c>
      <c r="C127" s="9" t="s">
        <v>163</v>
      </c>
      <c r="D127" s="9" t="s">
        <v>709</v>
      </c>
      <c r="E127" s="9" t="s">
        <v>712</v>
      </c>
      <c r="F127" s="9" t="s">
        <v>97</v>
      </c>
      <c r="G127" s="16">
        <v>100000</v>
      </c>
      <c r="H127" s="16">
        <v>0</v>
      </c>
      <c r="I127" s="16">
        <v>0</v>
      </c>
    </row>
    <row r="128" spans="1:9" ht="15">
      <c r="A128" s="9" t="s">
        <v>219</v>
      </c>
      <c r="B128" s="10" t="s">
        <v>175</v>
      </c>
      <c r="C128" s="9" t="s">
        <v>163</v>
      </c>
      <c r="D128" s="9" t="s">
        <v>133</v>
      </c>
      <c r="E128" s="9"/>
      <c r="F128" s="9"/>
      <c r="G128" s="16">
        <f>G129+G142+G162+G150+G156</f>
        <v>46269508.550000004</v>
      </c>
      <c r="H128" s="16">
        <f>H129+H142+H162+H150</f>
        <v>35929400</v>
      </c>
      <c r="I128" s="16">
        <f>I129+I142+I162+I150</f>
        <v>35667959</v>
      </c>
    </row>
    <row r="129" spans="1:9" ht="15">
      <c r="A129" s="9" t="s">
        <v>220</v>
      </c>
      <c r="B129" s="10" t="s">
        <v>46</v>
      </c>
      <c r="C129" s="9" t="s">
        <v>163</v>
      </c>
      <c r="D129" s="9" t="s">
        <v>134</v>
      </c>
      <c r="E129" s="9"/>
      <c r="F129" s="9"/>
      <c r="G129" s="16">
        <f>G130+G137</f>
        <v>5786393.24</v>
      </c>
      <c r="H129" s="16">
        <f>H130+H137</f>
        <v>4394800</v>
      </c>
      <c r="I129" s="16">
        <f>I130+I137</f>
        <v>4394800</v>
      </c>
    </row>
    <row r="130" spans="1:9" ht="30.75">
      <c r="A130" s="9" t="s">
        <v>493</v>
      </c>
      <c r="B130" s="10" t="s">
        <v>817</v>
      </c>
      <c r="C130" s="9" t="s">
        <v>163</v>
      </c>
      <c r="D130" s="9" t="s">
        <v>134</v>
      </c>
      <c r="E130" s="9" t="s">
        <v>587</v>
      </c>
      <c r="F130" s="9"/>
      <c r="G130" s="16">
        <f aca="true" t="shared" si="14" ref="G130:I131">G131</f>
        <v>4521021</v>
      </c>
      <c r="H130" s="16">
        <f t="shared" si="14"/>
        <v>4394800</v>
      </c>
      <c r="I130" s="16">
        <f t="shared" si="14"/>
        <v>4394800</v>
      </c>
    </row>
    <row r="131" spans="1:9" ht="30.75">
      <c r="A131" s="9" t="s">
        <v>494</v>
      </c>
      <c r="B131" s="10" t="s">
        <v>565</v>
      </c>
      <c r="C131" s="9" t="s">
        <v>163</v>
      </c>
      <c r="D131" s="9" t="s">
        <v>134</v>
      </c>
      <c r="E131" s="9" t="s">
        <v>588</v>
      </c>
      <c r="F131" s="9"/>
      <c r="G131" s="16">
        <f t="shared" si="14"/>
        <v>4521021</v>
      </c>
      <c r="H131" s="16">
        <f t="shared" si="14"/>
        <v>4394800</v>
      </c>
      <c r="I131" s="16">
        <f t="shared" si="14"/>
        <v>4394800</v>
      </c>
    </row>
    <row r="132" spans="1:9" ht="108.75">
      <c r="A132" s="9" t="s">
        <v>495</v>
      </c>
      <c r="B132" s="10" t="s">
        <v>844</v>
      </c>
      <c r="C132" s="9" t="s">
        <v>163</v>
      </c>
      <c r="D132" s="9" t="s">
        <v>134</v>
      </c>
      <c r="E132" s="9" t="s">
        <v>589</v>
      </c>
      <c r="F132" s="9"/>
      <c r="G132" s="16">
        <f>G133+G135</f>
        <v>4521021</v>
      </c>
      <c r="H132" s="16">
        <f>H133+H135</f>
        <v>4394800</v>
      </c>
      <c r="I132" s="16">
        <f>I133+I135</f>
        <v>4394800</v>
      </c>
    </row>
    <row r="133" spans="1:9" ht="78">
      <c r="A133" s="9" t="s">
        <v>496</v>
      </c>
      <c r="B133" s="10" t="s">
        <v>91</v>
      </c>
      <c r="C133" s="9" t="s">
        <v>163</v>
      </c>
      <c r="D133" s="9" t="s">
        <v>134</v>
      </c>
      <c r="E133" s="9" t="s">
        <v>589</v>
      </c>
      <c r="F133" s="9" t="s">
        <v>92</v>
      </c>
      <c r="G133" s="16">
        <f>G134</f>
        <v>4133221</v>
      </c>
      <c r="H133" s="16">
        <f>H134</f>
        <v>4007000</v>
      </c>
      <c r="I133" s="16">
        <f>I134</f>
        <v>4007000</v>
      </c>
    </row>
    <row r="134" spans="1:9" ht="30.75">
      <c r="A134" s="9" t="s">
        <v>497</v>
      </c>
      <c r="B134" s="10" t="s">
        <v>93</v>
      </c>
      <c r="C134" s="9" t="s">
        <v>163</v>
      </c>
      <c r="D134" s="9" t="s">
        <v>134</v>
      </c>
      <c r="E134" s="9" t="s">
        <v>589</v>
      </c>
      <c r="F134" s="9" t="s">
        <v>94</v>
      </c>
      <c r="G134" s="16">
        <v>4133221</v>
      </c>
      <c r="H134" s="16">
        <v>4007000</v>
      </c>
      <c r="I134" s="16">
        <v>4007000</v>
      </c>
    </row>
    <row r="135" spans="1:9" ht="30.75">
      <c r="A135" s="9" t="s">
        <v>221</v>
      </c>
      <c r="B135" s="10" t="s">
        <v>268</v>
      </c>
      <c r="C135" s="9" t="s">
        <v>163</v>
      </c>
      <c r="D135" s="9" t="s">
        <v>134</v>
      </c>
      <c r="E135" s="9" t="s">
        <v>589</v>
      </c>
      <c r="F135" s="9" t="s">
        <v>95</v>
      </c>
      <c r="G135" s="16">
        <f>G136</f>
        <v>387800</v>
      </c>
      <c r="H135" s="16">
        <f>H136</f>
        <v>387800</v>
      </c>
      <c r="I135" s="16">
        <f>I136</f>
        <v>387800</v>
      </c>
    </row>
    <row r="136" spans="1:12" ht="30.75">
      <c r="A136" s="9" t="s">
        <v>94</v>
      </c>
      <c r="B136" s="10" t="s">
        <v>96</v>
      </c>
      <c r="C136" s="9" t="s">
        <v>163</v>
      </c>
      <c r="D136" s="9" t="s">
        <v>134</v>
      </c>
      <c r="E136" s="9" t="s">
        <v>589</v>
      </c>
      <c r="F136" s="9" t="s">
        <v>97</v>
      </c>
      <c r="G136" s="16">
        <v>387800</v>
      </c>
      <c r="H136" s="16">
        <v>387800</v>
      </c>
      <c r="I136" s="16">
        <v>387800</v>
      </c>
      <c r="L136" s="65"/>
    </row>
    <row r="137" spans="1:12" ht="15">
      <c r="A137" s="9" t="s">
        <v>222</v>
      </c>
      <c r="B137" s="10" t="s">
        <v>799</v>
      </c>
      <c r="C137" s="9" t="s">
        <v>163</v>
      </c>
      <c r="D137" s="9" t="s">
        <v>134</v>
      </c>
      <c r="E137" s="9" t="s">
        <v>679</v>
      </c>
      <c r="F137" s="9"/>
      <c r="G137" s="16">
        <f aca="true" t="shared" si="15" ref="G137:I140">G138</f>
        <v>1265372.24</v>
      </c>
      <c r="H137" s="16">
        <f t="shared" si="15"/>
        <v>0</v>
      </c>
      <c r="I137" s="16">
        <f t="shared" si="15"/>
        <v>0</v>
      </c>
      <c r="L137" s="65"/>
    </row>
    <row r="138" spans="1:12" ht="15">
      <c r="A138" s="9" t="s">
        <v>223</v>
      </c>
      <c r="B138" s="10" t="s">
        <v>797</v>
      </c>
      <c r="C138" s="9" t="s">
        <v>163</v>
      </c>
      <c r="D138" s="9" t="s">
        <v>134</v>
      </c>
      <c r="E138" s="9" t="s">
        <v>582</v>
      </c>
      <c r="F138" s="9"/>
      <c r="G138" s="16">
        <f t="shared" si="15"/>
        <v>1265372.24</v>
      </c>
      <c r="H138" s="16">
        <f t="shared" si="15"/>
        <v>0</v>
      </c>
      <c r="I138" s="16">
        <f t="shared" si="15"/>
        <v>0</v>
      </c>
      <c r="L138" s="65"/>
    </row>
    <row r="139" spans="1:12" ht="73.5" customHeight="1">
      <c r="A139" s="9" t="s">
        <v>224</v>
      </c>
      <c r="B139" s="10" t="s">
        <v>983</v>
      </c>
      <c r="C139" s="9" t="s">
        <v>163</v>
      </c>
      <c r="D139" s="9" t="s">
        <v>134</v>
      </c>
      <c r="E139" s="9" t="s">
        <v>970</v>
      </c>
      <c r="F139" s="9"/>
      <c r="G139" s="16">
        <f t="shared" si="15"/>
        <v>1265372.24</v>
      </c>
      <c r="H139" s="16">
        <f t="shared" si="15"/>
        <v>0</v>
      </c>
      <c r="I139" s="16">
        <f t="shared" si="15"/>
        <v>0</v>
      </c>
      <c r="L139" s="65"/>
    </row>
    <row r="140" spans="1:12" ht="30.75">
      <c r="A140" s="9" t="s">
        <v>225</v>
      </c>
      <c r="B140" s="10" t="s">
        <v>268</v>
      </c>
      <c r="C140" s="9" t="s">
        <v>163</v>
      </c>
      <c r="D140" s="9" t="s">
        <v>134</v>
      </c>
      <c r="E140" s="9" t="s">
        <v>970</v>
      </c>
      <c r="F140" s="9" t="s">
        <v>95</v>
      </c>
      <c r="G140" s="16">
        <f t="shared" si="15"/>
        <v>1265372.24</v>
      </c>
      <c r="H140" s="16">
        <f t="shared" si="15"/>
        <v>0</v>
      </c>
      <c r="I140" s="16">
        <f t="shared" si="15"/>
        <v>0</v>
      </c>
      <c r="L140" s="65"/>
    </row>
    <row r="141" spans="1:12" ht="30.75">
      <c r="A141" s="9" t="s">
        <v>498</v>
      </c>
      <c r="B141" s="10" t="s">
        <v>96</v>
      </c>
      <c r="C141" s="9" t="s">
        <v>163</v>
      </c>
      <c r="D141" s="9" t="s">
        <v>134</v>
      </c>
      <c r="E141" s="9" t="s">
        <v>970</v>
      </c>
      <c r="F141" s="9" t="s">
        <v>97</v>
      </c>
      <c r="G141" s="16">
        <v>1265372.24</v>
      </c>
      <c r="H141" s="16">
        <v>0</v>
      </c>
      <c r="I141" s="16">
        <v>0</v>
      </c>
      <c r="L141" s="65"/>
    </row>
    <row r="142" spans="1:9" ht="15">
      <c r="A142" s="9" t="s">
        <v>499</v>
      </c>
      <c r="B142" s="10" t="s">
        <v>41</v>
      </c>
      <c r="C142" s="9" t="s">
        <v>163</v>
      </c>
      <c r="D142" s="9" t="s">
        <v>130</v>
      </c>
      <c r="E142" s="9"/>
      <c r="F142" s="9"/>
      <c r="G142" s="16">
        <f>G143</f>
        <v>32565223</v>
      </c>
      <c r="H142" s="16">
        <f>H143</f>
        <v>30500000</v>
      </c>
      <c r="I142" s="16">
        <f>I143</f>
        <v>30234559</v>
      </c>
    </row>
    <row r="143" spans="1:9" ht="30.75">
      <c r="A143" s="9" t="s">
        <v>226</v>
      </c>
      <c r="B143" s="10" t="s">
        <v>777</v>
      </c>
      <c r="C143" s="9" t="s">
        <v>163</v>
      </c>
      <c r="D143" s="9" t="s">
        <v>130</v>
      </c>
      <c r="E143" s="9" t="s">
        <v>590</v>
      </c>
      <c r="F143" s="9"/>
      <c r="G143" s="16">
        <f aca="true" t="shared" si="16" ref="G143:I148">G144</f>
        <v>32565223</v>
      </c>
      <c r="H143" s="16">
        <f t="shared" si="16"/>
        <v>30500000</v>
      </c>
      <c r="I143" s="16">
        <f t="shared" si="16"/>
        <v>30234559</v>
      </c>
    </row>
    <row r="144" spans="1:9" ht="30.75">
      <c r="A144" s="9" t="s">
        <v>227</v>
      </c>
      <c r="B144" s="10" t="s">
        <v>778</v>
      </c>
      <c r="C144" s="9" t="s">
        <v>163</v>
      </c>
      <c r="D144" s="9" t="s">
        <v>130</v>
      </c>
      <c r="E144" s="9" t="s">
        <v>591</v>
      </c>
      <c r="F144" s="9"/>
      <c r="G144" s="16">
        <f t="shared" si="16"/>
        <v>32565223</v>
      </c>
      <c r="H144" s="16">
        <f t="shared" si="16"/>
        <v>30500000</v>
      </c>
      <c r="I144" s="16">
        <f t="shared" si="16"/>
        <v>30234559</v>
      </c>
    </row>
    <row r="145" spans="1:9" ht="108.75">
      <c r="A145" s="9" t="s">
        <v>228</v>
      </c>
      <c r="B145" s="10" t="s">
        <v>680</v>
      </c>
      <c r="C145" s="9" t="s">
        <v>163</v>
      </c>
      <c r="D145" s="9" t="s">
        <v>130</v>
      </c>
      <c r="E145" s="9" t="s">
        <v>592</v>
      </c>
      <c r="F145" s="9"/>
      <c r="G145" s="16">
        <f>G148+G146</f>
        <v>32565223</v>
      </c>
      <c r="H145" s="16">
        <f>H148+H146</f>
        <v>30500000</v>
      </c>
      <c r="I145" s="16">
        <f>I148+I146</f>
        <v>30234559</v>
      </c>
    </row>
    <row r="146" spans="1:9" ht="30.75">
      <c r="A146" s="9" t="s">
        <v>229</v>
      </c>
      <c r="B146" s="10" t="s">
        <v>268</v>
      </c>
      <c r="C146" s="9" t="s">
        <v>163</v>
      </c>
      <c r="D146" s="9" t="s">
        <v>130</v>
      </c>
      <c r="E146" s="9" t="s">
        <v>592</v>
      </c>
      <c r="F146" s="9" t="s">
        <v>95</v>
      </c>
      <c r="G146" s="16">
        <f>G147</f>
        <v>23</v>
      </c>
      <c r="H146" s="16">
        <f>H147</f>
        <v>0</v>
      </c>
      <c r="I146" s="16">
        <f>I147</f>
        <v>0</v>
      </c>
    </row>
    <row r="147" spans="1:9" ht="30.75">
      <c r="A147" s="9" t="s">
        <v>230</v>
      </c>
      <c r="B147" s="10" t="s">
        <v>96</v>
      </c>
      <c r="C147" s="9" t="s">
        <v>163</v>
      </c>
      <c r="D147" s="9" t="s">
        <v>130</v>
      </c>
      <c r="E147" s="9" t="s">
        <v>592</v>
      </c>
      <c r="F147" s="9" t="s">
        <v>97</v>
      </c>
      <c r="G147" s="16">
        <v>23</v>
      </c>
      <c r="H147" s="16">
        <v>0</v>
      </c>
      <c r="I147" s="16">
        <v>0</v>
      </c>
    </row>
    <row r="148" spans="1:9" ht="15">
      <c r="A148" s="9" t="s">
        <v>231</v>
      </c>
      <c r="B148" s="10" t="s">
        <v>100</v>
      </c>
      <c r="C148" s="9" t="s">
        <v>163</v>
      </c>
      <c r="D148" s="9" t="s">
        <v>130</v>
      </c>
      <c r="E148" s="9" t="s">
        <v>592</v>
      </c>
      <c r="F148" s="9" t="s">
        <v>101</v>
      </c>
      <c r="G148" s="16">
        <f t="shared" si="16"/>
        <v>32565200</v>
      </c>
      <c r="H148" s="16">
        <f t="shared" si="16"/>
        <v>30500000</v>
      </c>
      <c r="I148" s="16">
        <f t="shared" si="16"/>
        <v>30234559</v>
      </c>
    </row>
    <row r="149" spans="1:9" ht="80.25" customHeight="1">
      <c r="A149" s="9" t="s">
        <v>232</v>
      </c>
      <c r="B149" s="10" t="s">
        <v>269</v>
      </c>
      <c r="C149" s="9" t="s">
        <v>163</v>
      </c>
      <c r="D149" s="9" t="s">
        <v>130</v>
      </c>
      <c r="E149" s="9" t="s">
        <v>592</v>
      </c>
      <c r="F149" s="9" t="s">
        <v>165</v>
      </c>
      <c r="G149" s="16">
        <v>32565200</v>
      </c>
      <c r="H149" s="16">
        <v>30500000</v>
      </c>
      <c r="I149" s="16">
        <v>30234559</v>
      </c>
    </row>
    <row r="150" spans="1:9" ht="15">
      <c r="A150" s="9" t="s">
        <v>233</v>
      </c>
      <c r="B150" s="10" t="s">
        <v>577</v>
      </c>
      <c r="C150" s="9" t="s">
        <v>163</v>
      </c>
      <c r="D150" s="9" t="s">
        <v>567</v>
      </c>
      <c r="E150" s="9"/>
      <c r="F150" s="9"/>
      <c r="G150" s="16">
        <f aca="true" t="shared" si="17" ref="G150:I154">G151</f>
        <v>206222.31</v>
      </c>
      <c r="H150" s="16">
        <f t="shared" si="17"/>
        <v>67000</v>
      </c>
      <c r="I150" s="16">
        <f t="shared" si="17"/>
        <v>71000</v>
      </c>
    </row>
    <row r="151" spans="1:9" ht="30.75">
      <c r="A151" s="9" t="s">
        <v>234</v>
      </c>
      <c r="B151" s="10" t="s">
        <v>777</v>
      </c>
      <c r="C151" s="9" t="s">
        <v>163</v>
      </c>
      <c r="D151" s="9" t="s">
        <v>567</v>
      </c>
      <c r="E151" s="9" t="s">
        <v>590</v>
      </c>
      <c r="F151" s="9"/>
      <c r="G151" s="16">
        <f t="shared" si="17"/>
        <v>206222.31</v>
      </c>
      <c r="H151" s="16">
        <f t="shared" si="17"/>
        <v>67000</v>
      </c>
      <c r="I151" s="16">
        <f t="shared" si="17"/>
        <v>71000</v>
      </c>
    </row>
    <row r="152" spans="1:9" ht="42" customHeight="1">
      <c r="A152" s="9" t="s">
        <v>235</v>
      </c>
      <c r="B152" s="10" t="s">
        <v>818</v>
      </c>
      <c r="C152" s="9" t="s">
        <v>163</v>
      </c>
      <c r="D152" s="9" t="s">
        <v>567</v>
      </c>
      <c r="E152" s="9" t="s">
        <v>703</v>
      </c>
      <c r="F152" s="9"/>
      <c r="G152" s="16">
        <f>G153</f>
        <v>206222.31</v>
      </c>
      <c r="H152" s="16">
        <f t="shared" si="17"/>
        <v>67000</v>
      </c>
      <c r="I152" s="16">
        <f t="shared" si="17"/>
        <v>71000</v>
      </c>
    </row>
    <row r="153" spans="1:9" ht="85.5" customHeight="1">
      <c r="A153" s="9" t="s">
        <v>236</v>
      </c>
      <c r="B153" s="10" t="s">
        <v>819</v>
      </c>
      <c r="C153" s="9" t="s">
        <v>163</v>
      </c>
      <c r="D153" s="9" t="s">
        <v>567</v>
      </c>
      <c r="E153" s="9" t="s">
        <v>788</v>
      </c>
      <c r="F153" s="9"/>
      <c r="G153" s="16">
        <f t="shared" si="17"/>
        <v>206222.31</v>
      </c>
      <c r="H153" s="16">
        <f t="shared" si="17"/>
        <v>67000</v>
      </c>
      <c r="I153" s="16">
        <f t="shared" si="17"/>
        <v>71000</v>
      </c>
    </row>
    <row r="154" spans="1:9" ht="30.75">
      <c r="A154" s="9" t="s">
        <v>237</v>
      </c>
      <c r="B154" s="10" t="s">
        <v>268</v>
      </c>
      <c r="C154" s="9" t="s">
        <v>163</v>
      </c>
      <c r="D154" s="9" t="s">
        <v>567</v>
      </c>
      <c r="E154" s="9" t="s">
        <v>788</v>
      </c>
      <c r="F154" s="9" t="s">
        <v>95</v>
      </c>
      <c r="G154" s="16">
        <f t="shared" si="17"/>
        <v>206222.31</v>
      </c>
      <c r="H154" s="16">
        <f t="shared" si="17"/>
        <v>67000</v>
      </c>
      <c r="I154" s="16">
        <f t="shared" si="17"/>
        <v>71000</v>
      </c>
    </row>
    <row r="155" spans="1:9" ht="30.75">
      <c r="A155" s="9" t="s">
        <v>238</v>
      </c>
      <c r="B155" s="10" t="s">
        <v>96</v>
      </c>
      <c r="C155" s="9" t="s">
        <v>163</v>
      </c>
      <c r="D155" s="9" t="s">
        <v>567</v>
      </c>
      <c r="E155" s="9" t="s">
        <v>788</v>
      </c>
      <c r="F155" s="9" t="s">
        <v>97</v>
      </c>
      <c r="G155" s="16">
        <v>206222.31</v>
      </c>
      <c r="H155" s="16">
        <v>67000</v>
      </c>
      <c r="I155" s="16">
        <v>71000</v>
      </c>
    </row>
    <row r="156" spans="1:9" ht="15">
      <c r="A156" s="9" t="s">
        <v>239</v>
      </c>
      <c r="B156" s="10" t="s">
        <v>1105</v>
      </c>
      <c r="C156" s="9" t="s">
        <v>163</v>
      </c>
      <c r="D156" s="9" t="s">
        <v>1101</v>
      </c>
      <c r="E156" s="9"/>
      <c r="F156" s="9"/>
      <c r="G156" s="16">
        <f>G157</f>
        <v>5540000</v>
      </c>
      <c r="H156" s="16">
        <f aca="true" t="shared" si="18" ref="H156:I160">H157</f>
        <v>0</v>
      </c>
      <c r="I156" s="16">
        <f t="shared" si="18"/>
        <v>0</v>
      </c>
    </row>
    <row r="157" spans="1:9" ht="64.5" customHeight="1">
      <c r="A157" s="9" t="s">
        <v>240</v>
      </c>
      <c r="B157" s="10" t="s">
        <v>1103</v>
      </c>
      <c r="C157" s="9" t="s">
        <v>163</v>
      </c>
      <c r="D157" s="9" t="s">
        <v>1101</v>
      </c>
      <c r="E157" s="9" t="s">
        <v>594</v>
      </c>
      <c r="F157" s="9"/>
      <c r="G157" s="16">
        <f>G158</f>
        <v>5540000</v>
      </c>
      <c r="H157" s="16">
        <f t="shared" si="18"/>
        <v>0</v>
      </c>
      <c r="I157" s="16">
        <f t="shared" si="18"/>
        <v>0</v>
      </c>
    </row>
    <row r="158" spans="1:9" ht="15">
      <c r="A158" s="9" t="s">
        <v>241</v>
      </c>
      <c r="B158" s="10" t="s">
        <v>692</v>
      </c>
      <c r="C158" s="9" t="s">
        <v>163</v>
      </c>
      <c r="D158" s="9" t="s">
        <v>1101</v>
      </c>
      <c r="E158" s="9" t="s">
        <v>693</v>
      </c>
      <c r="F158" s="9"/>
      <c r="G158" s="16">
        <f>G159</f>
        <v>5540000</v>
      </c>
      <c r="H158" s="16">
        <f t="shared" si="18"/>
        <v>0</v>
      </c>
      <c r="I158" s="16">
        <f t="shared" si="18"/>
        <v>0</v>
      </c>
    </row>
    <row r="159" spans="1:9" ht="102" customHeight="1">
      <c r="A159" s="9" t="s">
        <v>242</v>
      </c>
      <c r="B159" s="10" t="s">
        <v>1104</v>
      </c>
      <c r="C159" s="9" t="s">
        <v>163</v>
      </c>
      <c r="D159" s="9" t="s">
        <v>1101</v>
      </c>
      <c r="E159" s="9" t="s">
        <v>1102</v>
      </c>
      <c r="F159" s="9"/>
      <c r="G159" s="16">
        <f>G160</f>
        <v>5540000</v>
      </c>
      <c r="H159" s="16">
        <f t="shared" si="18"/>
        <v>0</v>
      </c>
      <c r="I159" s="16">
        <f t="shared" si="18"/>
        <v>0</v>
      </c>
    </row>
    <row r="160" spans="1:9" ht="30.75">
      <c r="A160" s="9" t="s">
        <v>243</v>
      </c>
      <c r="B160" s="10" t="s">
        <v>268</v>
      </c>
      <c r="C160" s="9" t="s">
        <v>163</v>
      </c>
      <c r="D160" s="9" t="s">
        <v>1101</v>
      </c>
      <c r="E160" s="9" t="s">
        <v>1102</v>
      </c>
      <c r="F160" s="9" t="s">
        <v>95</v>
      </c>
      <c r="G160" s="16">
        <f>G161</f>
        <v>5540000</v>
      </c>
      <c r="H160" s="16">
        <f t="shared" si="18"/>
        <v>0</v>
      </c>
      <c r="I160" s="16">
        <f t="shared" si="18"/>
        <v>0</v>
      </c>
    </row>
    <row r="161" spans="1:9" ht="30.75">
      <c r="A161" s="9" t="s">
        <v>244</v>
      </c>
      <c r="B161" s="10" t="s">
        <v>96</v>
      </c>
      <c r="C161" s="9" t="s">
        <v>163</v>
      </c>
      <c r="D161" s="9" t="s">
        <v>1101</v>
      </c>
      <c r="E161" s="9" t="s">
        <v>1102</v>
      </c>
      <c r="F161" s="9" t="s">
        <v>97</v>
      </c>
      <c r="G161" s="16">
        <v>5540000</v>
      </c>
      <c r="H161" s="16">
        <v>0</v>
      </c>
      <c r="I161" s="16">
        <v>0</v>
      </c>
    </row>
    <row r="162" spans="1:9" ht="15">
      <c r="A162" s="9" t="s">
        <v>245</v>
      </c>
      <c r="B162" s="10" t="s">
        <v>40</v>
      </c>
      <c r="C162" s="9" t="s">
        <v>163</v>
      </c>
      <c r="D162" s="9" t="s">
        <v>44</v>
      </c>
      <c r="E162" s="9"/>
      <c r="F162" s="9"/>
      <c r="G162" s="16">
        <f>G163+G168</f>
        <v>2171670</v>
      </c>
      <c r="H162" s="16">
        <f>H163</f>
        <v>967600</v>
      </c>
      <c r="I162" s="16">
        <f>I163</f>
        <v>967600</v>
      </c>
    </row>
    <row r="163" spans="1:9" ht="57" customHeight="1">
      <c r="A163" s="9" t="s">
        <v>246</v>
      </c>
      <c r="B163" s="10" t="s">
        <v>787</v>
      </c>
      <c r="C163" s="9" t="s">
        <v>163</v>
      </c>
      <c r="D163" s="9" t="s">
        <v>44</v>
      </c>
      <c r="E163" s="9" t="s">
        <v>593</v>
      </c>
      <c r="F163" s="9"/>
      <c r="G163" s="16">
        <f aca="true" t="shared" si="19" ref="G163:I164">G164</f>
        <v>967600</v>
      </c>
      <c r="H163" s="16">
        <f t="shared" si="19"/>
        <v>967600</v>
      </c>
      <c r="I163" s="16">
        <f t="shared" si="19"/>
        <v>967600</v>
      </c>
    </row>
    <row r="164" spans="1:9" ht="15">
      <c r="A164" s="9" t="s">
        <v>247</v>
      </c>
      <c r="B164" s="10" t="s">
        <v>665</v>
      </c>
      <c r="C164" s="9" t="s">
        <v>163</v>
      </c>
      <c r="D164" s="9" t="s">
        <v>44</v>
      </c>
      <c r="E164" s="9" t="s">
        <v>921</v>
      </c>
      <c r="F164" s="9"/>
      <c r="G164" s="16">
        <f t="shared" si="19"/>
        <v>967600</v>
      </c>
      <c r="H164" s="16">
        <f t="shared" si="19"/>
        <v>967600</v>
      </c>
      <c r="I164" s="16">
        <f t="shared" si="19"/>
        <v>967600</v>
      </c>
    </row>
    <row r="165" spans="1:9" ht="93">
      <c r="A165" s="9" t="s">
        <v>248</v>
      </c>
      <c r="B165" s="10" t="s">
        <v>964</v>
      </c>
      <c r="C165" s="9" t="s">
        <v>163</v>
      </c>
      <c r="D165" s="9" t="s">
        <v>44</v>
      </c>
      <c r="E165" s="9" t="s">
        <v>951</v>
      </c>
      <c r="F165" s="9"/>
      <c r="G165" s="16">
        <f aca="true" t="shared" si="20" ref="G165:I166">G166</f>
        <v>967600</v>
      </c>
      <c r="H165" s="16">
        <f t="shared" si="20"/>
        <v>967600</v>
      </c>
      <c r="I165" s="16">
        <f t="shared" si="20"/>
        <v>967600</v>
      </c>
    </row>
    <row r="166" spans="1:9" ht="15">
      <c r="A166" s="9" t="s">
        <v>249</v>
      </c>
      <c r="B166" s="10" t="s">
        <v>100</v>
      </c>
      <c r="C166" s="9" t="s">
        <v>163</v>
      </c>
      <c r="D166" s="9" t="s">
        <v>44</v>
      </c>
      <c r="E166" s="9" t="s">
        <v>951</v>
      </c>
      <c r="F166" s="9" t="s">
        <v>101</v>
      </c>
      <c r="G166" s="16">
        <f t="shared" si="20"/>
        <v>967600</v>
      </c>
      <c r="H166" s="16">
        <f t="shared" si="20"/>
        <v>967600</v>
      </c>
      <c r="I166" s="16">
        <f t="shared" si="20"/>
        <v>967600</v>
      </c>
    </row>
    <row r="167" spans="1:9" ht="73.5" customHeight="1">
      <c r="A167" s="9" t="s">
        <v>250</v>
      </c>
      <c r="B167" s="10" t="s">
        <v>269</v>
      </c>
      <c r="C167" s="9" t="s">
        <v>163</v>
      </c>
      <c r="D167" s="9" t="s">
        <v>44</v>
      </c>
      <c r="E167" s="9" t="s">
        <v>951</v>
      </c>
      <c r="F167" s="9" t="s">
        <v>165</v>
      </c>
      <c r="G167" s="16">
        <v>967600</v>
      </c>
      <c r="H167" s="16">
        <v>967600</v>
      </c>
      <c r="I167" s="16">
        <v>967600</v>
      </c>
    </row>
    <row r="168" spans="1:9" ht="37.5" customHeight="1">
      <c r="A168" s="9" t="s">
        <v>251</v>
      </c>
      <c r="B168" s="10" t="s">
        <v>1123</v>
      </c>
      <c r="C168" s="9" t="s">
        <v>163</v>
      </c>
      <c r="D168" s="9" t="s">
        <v>44</v>
      </c>
      <c r="E168" s="9" t="s">
        <v>1121</v>
      </c>
      <c r="F168" s="9"/>
      <c r="G168" s="16">
        <f>G169</f>
        <v>1204070</v>
      </c>
      <c r="H168" s="16">
        <f>H169</f>
        <v>0</v>
      </c>
      <c r="I168" s="16">
        <f>I169</f>
        <v>0</v>
      </c>
    </row>
    <row r="169" spans="1:9" ht="38.25" customHeight="1">
      <c r="A169" s="9" t="s">
        <v>252</v>
      </c>
      <c r="B169" s="10" t="s">
        <v>665</v>
      </c>
      <c r="C169" s="9" t="s">
        <v>163</v>
      </c>
      <c r="D169" s="9" t="s">
        <v>44</v>
      </c>
      <c r="E169" s="9" t="s">
        <v>1122</v>
      </c>
      <c r="F169" s="9"/>
      <c r="G169" s="16">
        <f>G173+G170</f>
        <v>1204070</v>
      </c>
      <c r="H169" s="16">
        <f>H173</f>
        <v>0</v>
      </c>
      <c r="I169" s="16">
        <f>I173</f>
        <v>0</v>
      </c>
    </row>
    <row r="170" spans="1:9" ht="114" customHeight="1">
      <c r="A170" s="9" t="s">
        <v>253</v>
      </c>
      <c r="B170" s="10" t="s">
        <v>1190</v>
      </c>
      <c r="C170" s="9" t="s">
        <v>163</v>
      </c>
      <c r="D170" s="9" t="s">
        <v>44</v>
      </c>
      <c r="E170" s="9" t="s">
        <v>1189</v>
      </c>
      <c r="F170" s="9"/>
      <c r="G170" s="16">
        <f aca="true" t="shared" si="21" ref="G170:I171">G171</f>
        <v>400000</v>
      </c>
      <c r="H170" s="16">
        <f t="shared" si="21"/>
        <v>0</v>
      </c>
      <c r="I170" s="16">
        <f t="shared" si="21"/>
        <v>0</v>
      </c>
    </row>
    <row r="171" spans="1:9" ht="38.25" customHeight="1">
      <c r="A171" s="9" t="s">
        <v>254</v>
      </c>
      <c r="B171" s="10" t="s">
        <v>268</v>
      </c>
      <c r="C171" s="9" t="s">
        <v>163</v>
      </c>
      <c r="D171" s="9" t="s">
        <v>44</v>
      </c>
      <c r="E171" s="9" t="s">
        <v>1189</v>
      </c>
      <c r="F171" s="9" t="s">
        <v>95</v>
      </c>
      <c r="G171" s="16">
        <f t="shared" si="21"/>
        <v>400000</v>
      </c>
      <c r="H171" s="16">
        <f t="shared" si="21"/>
        <v>0</v>
      </c>
      <c r="I171" s="16">
        <f t="shared" si="21"/>
        <v>0</v>
      </c>
    </row>
    <row r="172" spans="1:9" ht="38.25" customHeight="1">
      <c r="A172" s="9" t="s">
        <v>255</v>
      </c>
      <c r="B172" s="10" t="s">
        <v>96</v>
      </c>
      <c r="C172" s="9" t="s">
        <v>163</v>
      </c>
      <c r="D172" s="9" t="s">
        <v>44</v>
      </c>
      <c r="E172" s="9" t="s">
        <v>1189</v>
      </c>
      <c r="F172" s="9" t="s">
        <v>97</v>
      </c>
      <c r="G172" s="16">
        <v>400000</v>
      </c>
      <c r="H172" s="16">
        <v>0</v>
      </c>
      <c r="I172" s="16">
        <v>0</v>
      </c>
    </row>
    <row r="173" spans="1:9" ht="79.5" customHeight="1">
      <c r="A173" s="9" t="s">
        <v>256</v>
      </c>
      <c r="B173" s="10" t="s">
        <v>1186</v>
      </c>
      <c r="C173" s="9" t="s">
        <v>163</v>
      </c>
      <c r="D173" s="9" t="s">
        <v>44</v>
      </c>
      <c r="E173" s="9" t="s">
        <v>1124</v>
      </c>
      <c r="F173" s="9"/>
      <c r="G173" s="16">
        <f aca="true" t="shared" si="22" ref="G173:I174">G174</f>
        <v>804070</v>
      </c>
      <c r="H173" s="16">
        <f t="shared" si="22"/>
        <v>0</v>
      </c>
      <c r="I173" s="16">
        <f t="shared" si="22"/>
        <v>0</v>
      </c>
    </row>
    <row r="174" spans="1:9" ht="38.25" customHeight="1">
      <c r="A174" s="9" t="s">
        <v>500</v>
      </c>
      <c r="B174" s="10" t="s">
        <v>268</v>
      </c>
      <c r="C174" s="9" t="s">
        <v>163</v>
      </c>
      <c r="D174" s="9" t="s">
        <v>44</v>
      </c>
      <c r="E174" s="9" t="s">
        <v>1124</v>
      </c>
      <c r="F174" s="9" t="s">
        <v>95</v>
      </c>
      <c r="G174" s="16">
        <f t="shared" si="22"/>
        <v>804070</v>
      </c>
      <c r="H174" s="16">
        <f t="shared" si="22"/>
        <v>0</v>
      </c>
      <c r="I174" s="16">
        <f t="shared" si="22"/>
        <v>0</v>
      </c>
    </row>
    <row r="175" spans="1:9" ht="57" customHeight="1">
      <c r="A175" s="9" t="s">
        <v>257</v>
      </c>
      <c r="B175" s="10" t="s">
        <v>96</v>
      </c>
      <c r="C175" s="9" t="s">
        <v>163</v>
      </c>
      <c r="D175" s="9" t="s">
        <v>44</v>
      </c>
      <c r="E175" s="9" t="s">
        <v>1124</v>
      </c>
      <c r="F175" s="9" t="s">
        <v>97</v>
      </c>
      <c r="G175" s="16">
        <v>804070</v>
      </c>
      <c r="H175" s="16">
        <v>0</v>
      </c>
      <c r="I175" s="16">
        <v>0</v>
      </c>
    </row>
    <row r="176" spans="1:9" ht="15">
      <c r="A176" s="9" t="s">
        <v>258</v>
      </c>
      <c r="B176" s="10" t="s">
        <v>543</v>
      </c>
      <c r="C176" s="9" t="s">
        <v>163</v>
      </c>
      <c r="D176" s="9" t="s">
        <v>157</v>
      </c>
      <c r="E176" s="9"/>
      <c r="F176" s="9"/>
      <c r="G176" s="16">
        <f>G188+G177+G194</f>
        <v>27791488.36</v>
      </c>
      <c r="H176" s="16">
        <f>H188+H177+H194</f>
        <v>16540900</v>
      </c>
      <c r="I176" s="16">
        <f>I188+I177+I194</f>
        <v>16540900</v>
      </c>
    </row>
    <row r="177" spans="1:9" ht="15">
      <c r="A177" s="9" t="s">
        <v>259</v>
      </c>
      <c r="B177" s="10" t="s">
        <v>699</v>
      </c>
      <c r="C177" s="9" t="s">
        <v>163</v>
      </c>
      <c r="D177" s="9" t="s">
        <v>698</v>
      </c>
      <c r="E177" s="9"/>
      <c r="F177" s="9"/>
      <c r="G177" s="16">
        <f>G183+G178</f>
        <v>10250000</v>
      </c>
      <c r="H177" s="16">
        <f>H183</f>
        <v>150000</v>
      </c>
      <c r="I177" s="16">
        <f>I183</f>
        <v>150000</v>
      </c>
    </row>
    <row r="178" spans="1:9" ht="50.25" customHeight="1">
      <c r="A178" s="9" t="s">
        <v>260</v>
      </c>
      <c r="B178" s="10" t="s">
        <v>1099</v>
      </c>
      <c r="C178" s="9" t="s">
        <v>163</v>
      </c>
      <c r="D178" s="9" t="s">
        <v>698</v>
      </c>
      <c r="E178" s="9" t="s">
        <v>1098</v>
      </c>
      <c r="F178" s="9"/>
      <c r="G178" s="16">
        <f>G179</f>
        <v>10100000</v>
      </c>
      <c r="H178" s="16">
        <f aca="true" t="shared" si="23" ref="H178:I181">H179</f>
        <v>0</v>
      </c>
      <c r="I178" s="16">
        <f t="shared" si="23"/>
        <v>0</v>
      </c>
    </row>
    <row r="179" spans="1:9" ht="57.75" customHeight="1">
      <c r="A179" s="9" t="s">
        <v>261</v>
      </c>
      <c r="B179" s="10" t="s">
        <v>1119</v>
      </c>
      <c r="C179" s="9" t="s">
        <v>163</v>
      </c>
      <c r="D179" s="9" t="s">
        <v>698</v>
      </c>
      <c r="E179" s="9" t="s">
        <v>1118</v>
      </c>
      <c r="F179" s="9"/>
      <c r="G179" s="16">
        <f>G180</f>
        <v>10100000</v>
      </c>
      <c r="H179" s="16">
        <f t="shared" si="23"/>
        <v>0</v>
      </c>
      <c r="I179" s="16">
        <f t="shared" si="23"/>
        <v>0</v>
      </c>
    </row>
    <row r="180" spans="1:9" ht="93">
      <c r="A180" s="9" t="s">
        <v>262</v>
      </c>
      <c r="B180" s="10" t="s">
        <v>1100</v>
      </c>
      <c r="C180" s="9" t="s">
        <v>163</v>
      </c>
      <c r="D180" s="9" t="s">
        <v>698</v>
      </c>
      <c r="E180" s="9" t="s">
        <v>1120</v>
      </c>
      <c r="F180" s="9"/>
      <c r="G180" s="16">
        <f>G181</f>
        <v>10100000</v>
      </c>
      <c r="H180" s="16">
        <f t="shared" si="23"/>
        <v>0</v>
      </c>
      <c r="I180" s="16">
        <f t="shared" si="23"/>
        <v>0</v>
      </c>
    </row>
    <row r="181" spans="1:9" ht="30.75">
      <c r="A181" s="9" t="s">
        <v>263</v>
      </c>
      <c r="B181" s="29" t="s">
        <v>689</v>
      </c>
      <c r="C181" s="9" t="s">
        <v>163</v>
      </c>
      <c r="D181" s="9" t="s">
        <v>698</v>
      </c>
      <c r="E181" s="9" t="s">
        <v>1120</v>
      </c>
      <c r="F181" s="9" t="s">
        <v>8</v>
      </c>
      <c r="G181" s="16">
        <f>G182</f>
        <v>10100000</v>
      </c>
      <c r="H181" s="16">
        <f t="shared" si="23"/>
        <v>0</v>
      </c>
      <c r="I181" s="16">
        <f t="shared" si="23"/>
        <v>0</v>
      </c>
    </row>
    <row r="182" spans="1:9" ht="15">
      <c r="A182" s="9" t="s">
        <v>264</v>
      </c>
      <c r="B182" s="28" t="s">
        <v>660</v>
      </c>
      <c r="C182" s="9" t="s">
        <v>163</v>
      </c>
      <c r="D182" s="9" t="s">
        <v>698</v>
      </c>
      <c r="E182" s="9" t="s">
        <v>1120</v>
      </c>
      <c r="F182" s="9" t="s">
        <v>465</v>
      </c>
      <c r="G182" s="16">
        <v>10100000</v>
      </c>
      <c r="H182" s="16">
        <v>0</v>
      </c>
      <c r="I182" s="16">
        <v>0</v>
      </c>
    </row>
    <row r="183" spans="1:9" ht="15">
      <c r="A183" s="9" t="s">
        <v>270</v>
      </c>
      <c r="B183" s="10" t="s">
        <v>799</v>
      </c>
      <c r="C183" s="9" t="s">
        <v>163</v>
      </c>
      <c r="D183" s="9" t="s">
        <v>698</v>
      </c>
      <c r="E183" s="9" t="s">
        <v>679</v>
      </c>
      <c r="F183" s="9"/>
      <c r="G183" s="16">
        <f aca="true" t="shared" si="24" ref="G183:I185">G184</f>
        <v>150000</v>
      </c>
      <c r="H183" s="16">
        <f t="shared" si="24"/>
        <v>150000</v>
      </c>
      <c r="I183" s="16">
        <f t="shared" si="24"/>
        <v>150000</v>
      </c>
    </row>
    <row r="184" spans="1:9" ht="15">
      <c r="A184" s="9" t="s">
        <v>271</v>
      </c>
      <c r="B184" s="10" t="s">
        <v>797</v>
      </c>
      <c r="C184" s="9" t="s">
        <v>163</v>
      </c>
      <c r="D184" s="9" t="s">
        <v>698</v>
      </c>
      <c r="E184" s="9" t="s">
        <v>582</v>
      </c>
      <c r="F184" s="9"/>
      <c r="G184" s="16">
        <f>G185</f>
        <v>150000</v>
      </c>
      <c r="H184" s="16">
        <f t="shared" si="24"/>
        <v>150000</v>
      </c>
      <c r="I184" s="16">
        <f t="shared" si="24"/>
        <v>150000</v>
      </c>
    </row>
    <row r="185" spans="1:9" ht="46.5">
      <c r="A185" s="9" t="s">
        <v>272</v>
      </c>
      <c r="B185" s="10" t="s">
        <v>701</v>
      </c>
      <c r="C185" s="9" t="s">
        <v>163</v>
      </c>
      <c r="D185" s="9" t="s">
        <v>698</v>
      </c>
      <c r="E185" s="9" t="s">
        <v>700</v>
      </c>
      <c r="F185" s="9"/>
      <c r="G185" s="16">
        <f>G186</f>
        <v>150000</v>
      </c>
      <c r="H185" s="16">
        <f t="shared" si="24"/>
        <v>150000</v>
      </c>
      <c r="I185" s="16">
        <f t="shared" si="24"/>
        <v>150000</v>
      </c>
    </row>
    <row r="186" spans="1:9" ht="30.75">
      <c r="A186" s="9" t="s">
        <v>273</v>
      </c>
      <c r="B186" s="10" t="s">
        <v>268</v>
      </c>
      <c r="C186" s="9" t="s">
        <v>163</v>
      </c>
      <c r="D186" s="9" t="s">
        <v>698</v>
      </c>
      <c r="E186" s="9" t="s">
        <v>700</v>
      </c>
      <c r="F186" s="9" t="s">
        <v>95</v>
      </c>
      <c r="G186" s="16">
        <f>G187</f>
        <v>150000</v>
      </c>
      <c r="H186" s="16">
        <f>H187</f>
        <v>150000</v>
      </c>
      <c r="I186" s="16">
        <f>I187</f>
        <v>150000</v>
      </c>
    </row>
    <row r="187" spans="1:9" ht="30.75">
      <c r="A187" s="9" t="s">
        <v>275</v>
      </c>
      <c r="B187" s="10" t="s">
        <v>96</v>
      </c>
      <c r="C187" s="9" t="s">
        <v>163</v>
      </c>
      <c r="D187" s="9" t="s">
        <v>698</v>
      </c>
      <c r="E187" s="9" t="s">
        <v>700</v>
      </c>
      <c r="F187" s="9" t="s">
        <v>97</v>
      </c>
      <c r="G187" s="16">
        <v>150000</v>
      </c>
      <c r="H187" s="16">
        <v>150000</v>
      </c>
      <c r="I187" s="16">
        <v>150000</v>
      </c>
    </row>
    <row r="188" spans="1:9" ht="15">
      <c r="A188" s="9" t="s">
        <v>276</v>
      </c>
      <c r="B188" s="10" t="s">
        <v>35</v>
      </c>
      <c r="C188" s="9" t="s">
        <v>163</v>
      </c>
      <c r="D188" s="9" t="s">
        <v>158</v>
      </c>
      <c r="E188" s="9"/>
      <c r="F188" s="9"/>
      <c r="G188" s="16">
        <f aca="true" t="shared" si="25" ref="G188:I189">G189</f>
        <v>17445000</v>
      </c>
      <c r="H188" s="16">
        <f t="shared" si="25"/>
        <v>16390900</v>
      </c>
      <c r="I188" s="16">
        <f t="shared" si="25"/>
        <v>16390900</v>
      </c>
    </row>
    <row r="189" spans="1:9" ht="46.5">
      <c r="A189" s="9" t="s">
        <v>277</v>
      </c>
      <c r="B189" s="10" t="s">
        <v>820</v>
      </c>
      <c r="C189" s="9" t="s">
        <v>163</v>
      </c>
      <c r="D189" s="9" t="s">
        <v>158</v>
      </c>
      <c r="E189" s="9" t="s">
        <v>594</v>
      </c>
      <c r="F189" s="9"/>
      <c r="G189" s="16">
        <f>G190</f>
        <v>17445000</v>
      </c>
      <c r="H189" s="16">
        <f t="shared" si="25"/>
        <v>16390900</v>
      </c>
      <c r="I189" s="16">
        <f t="shared" si="25"/>
        <v>16390900</v>
      </c>
    </row>
    <row r="190" spans="1:9" ht="15">
      <c r="A190" s="9" t="s">
        <v>278</v>
      </c>
      <c r="B190" s="10" t="s">
        <v>692</v>
      </c>
      <c r="C190" s="9" t="s">
        <v>163</v>
      </c>
      <c r="D190" s="9" t="s">
        <v>158</v>
      </c>
      <c r="E190" s="9" t="s">
        <v>693</v>
      </c>
      <c r="F190" s="9"/>
      <c r="G190" s="16">
        <f aca="true" t="shared" si="26" ref="G190:I192">G191</f>
        <v>17445000</v>
      </c>
      <c r="H190" s="16">
        <f t="shared" si="26"/>
        <v>16390900</v>
      </c>
      <c r="I190" s="16">
        <f t="shared" si="26"/>
        <v>16390900</v>
      </c>
    </row>
    <row r="191" spans="1:9" ht="93">
      <c r="A191" s="9" t="s">
        <v>279</v>
      </c>
      <c r="B191" s="10" t="s">
        <v>647</v>
      </c>
      <c r="C191" s="9" t="s">
        <v>163</v>
      </c>
      <c r="D191" s="9" t="s">
        <v>158</v>
      </c>
      <c r="E191" s="9" t="s">
        <v>801</v>
      </c>
      <c r="F191" s="9"/>
      <c r="G191" s="16">
        <f t="shared" si="26"/>
        <v>17445000</v>
      </c>
      <c r="H191" s="16">
        <f t="shared" si="26"/>
        <v>16390900</v>
      </c>
      <c r="I191" s="16">
        <f t="shared" si="26"/>
        <v>16390900</v>
      </c>
    </row>
    <row r="192" spans="1:9" ht="15">
      <c r="A192" s="9" t="s">
        <v>501</v>
      </c>
      <c r="B192" s="10" t="s">
        <v>100</v>
      </c>
      <c r="C192" s="9" t="s">
        <v>163</v>
      </c>
      <c r="D192" s="9" t="s">
        <v>158</v>
      </c>
      <c r="E192" s="9" t="s">
        <v>801</v>
      </c>
      <c r="F192" s="9" t="s">
        <v>101</v>
      </c>
      <c r="G192" s="16">
        <f t="shared" si="26"/>
        <v>17445000</v>
      </c>
      <c r="H192" s="16">
        <f t="shared" si="26"/>
        <v>16390900</v>
      </c>
      <c r="I192" s="16">
        <f t="shared" si="26"/>
        <v>16390900</v>
      </c>
    </row>
    <row r="193" spans="1:9" ht="75.75" customHeight="1">
      <c r="A193" s="9" t="s">
        <v>502</v>
      </c>
      <c r="B193" s="10" t="s">
        <v>269</v>
      </c>
      <c r="C193" s="9" t="s">
        <v>163</v>
      </c>
      <c r="D193" s="9" t="s">
        <v>158</v>
      </c>
      <c r="E193" s="9" t="s">
        <v>801</v>
      </c>
      <c r="F193" s="9" t="s">
        <v>165</v>
      </c>
      <c r="G193" s="16">
        <v>17445000</v>
      </c>
      <c r="H193" s="16">
        <v>16390900</v>
      </c>
      <c r="I193" s="16">
        <v>16390900</v>
      </c>
    </row>
    <row r="194" spans="1:9" ht="34.5" customHeight="1">
      <c r="A194" s="9" t="s">
        <v>503</v>
      </c>
      <c r="B194" s="10" t="s">
        <v>985</v>
      </c>
      <c r="C194" s="9" t="s">
        <v>163</v>
      </c>
      <c r="D194" s="9" t="s">
        <v>971</v>
      </c>
      <c r="E194" s="9"/>
      <c r="F194" s="9"/>
      <c r="G194" s="16">
        <f>G195</f>
        <v>96488.36</v>
      </c>
      <c r="H194" s="16">
        <f aca="true" t="shared" si="27" ref="H194:I198">H195</f>
        <v>0</v>
      </c>
      <c r="I194" s="16">
        <f t="shared" si="27"/>
        <v>0</v>
      </c>
    </row>
    <row r="195" spans="1:9" ht="63" customHeight="1">
      <c r="A195" s="9" t="s">
        <v>504</v>
      </c>
      <c r="B195" s="10" t="s">
        <v>986</v>
      </c>
      <c r="C195" s="9" t="s">
        <v>163</v>
      </c>
      <c r="D195" s="9" t="s">
        <v>971</v>
      </c>
      <c r="E195" s="9" t="s">
        <v>594</v>
      </c>
      <c r="F195" s="9"/>
      <c r="G195" s="16">
        <f>G196</f>
        <v>96488.36</v>
      </c>
      <c r="H195" s="16">
        <f t="shared" si="27"/>
        <v>0</v>
      </c>
      <c r="I195" s="16">
        <f t="shared" si="27"/>
        <v>0</v>
      </c>
    </row>
    <row r="196" spans="1:9" ht="48.75" customHeight="1">
      <c r="A196" s="9" t="s">
        <v>283</v>
      </c>
      <c r="B196" s="10" t="s">
        <v>987</v>
      </c>
      <c r="C196" s="9" t="s">
        <v>163</v>
      </c>
      <c r="D196" s="9" t="s">
        <v>971</v>
      </c>
      <c r="E196" s="9" t="s">
        <v>984</v>
      </c>
      <c r="F196" s="9"/>
      <c r="G196" s="16">
        <f>G197</f>
        <v>96488.36</v>
      </c>
      <c r="H196" s="16">
        <f t="shared" si="27"/>
        <v>0</v>
      </c>
      <c r="I196" s="16">
        <f t="shared" si="27"/>
        <v>0</v>
      </c>
    </row>
    <row r="197" spans="1:9" ht="140.25">
      <c r="A197" s="9" t="s">
        <v>284</v>
      </c>
      <c r="B197" s="10" t="s">
        <v>988</v>
      </c>
      <c r="C197" s="9" t="s">
        <v>163</v>
      </c>
      <c r="D197" s="9" t="s">
        <v>971</v>
      </c>
      <c r="E197" s="9" t="s">
        <v>972</v>
      </c>
      <c r="F197" s="9"/>
      <c r="G197" s="16">
        <f>G198</f>
        <v>96488.36</v>
      </c>
      <c r="H197" s="16">
        <f t="shared" si="27"/>
        <v>0</v>
      </c>
      <c r="I197" s="16">
        <f t="shared" si="27"/>
        <v>0</v>
      </c>
    </row>
    <row r="198" spans="1:9" ht="45" customHeight="1">
      <c r="A198" s="9" t="s">
        <v>285</v>
      </c>
      <c r="B198" s="10" t="s">
        <v>268</v>
      </c>
      <c r="C198" s="9" t="s">
        <v>163</v>
      </c>
      <c r="D198" s="9" t="s">
        <v>971</v>
      </c>
      <c r="E198" s="9" t="s">
        <v>972</v>
      </c>
      <c r="F198" s="9" t="s">
        <v>95</v>
      </c>
      <c r="G198" s="16">
        <f>G199</f>
        <v>96488.36</v>
      </c>
      <c r="H198" s="16">
        <f t="shared" si="27"/>
        <v>0</v>
      </c>
      <c r="I198" s="16">
        <f t="shared" si="27"/>
        <v>0</v>
      </c>
    </row>
    <row r="199" spans="1:9" ht="64.5" customHeight="1">
      <c r="A199" s="9" t="s">
        <v>286</v>
      </c>
      <c r="B199" s="10" t="s">
        <v>96</v>
      </c>
      <c r="C199" s="9" t="s">
        <v>163</v>
      </c>
      <c r="D199" s="9" t="s">
        <v>971</v>
      </c>
      <c r="E199" s="9" t="s">
        <v>972</v>
      </c>
      <c r="F199" s="9" t="s">
        <v>97</v>
      </c>
      <c r="G199" s="16">
        <v>96488.36</v>
      </c>
      <c r="H199" s="16">
        <v>0</v>
      </c>
      <c r="I199" s="16">
        <v>0</v>
      </c>
    </row>
    <row r="200" spans="1:9" ht="31.5" customHeight="1">
      <c r="A200" s="9" t="s">
        <v>287</v>
      </c>
      <c r="B200" s="10" t="s">
        <v>836</v>
      </c>
      <c r="C200" s="9" t="s">
        <v>163</v>
      </c>
      <c r="D200" s="9" t="s">
        <v>807</v>
      </c>
      <c r="E200" s="9"/>
      <c r="F200" s="9"/>
      <c r="G200" s="16">
        <f>G201+G214</f>
        <v>5959327.01</v>
      </c>
      <c r="H200" s="16">
        <f>H201+H214</f>
        <v>822700</v>
      </c>
      <c r="I200" s="16">
        <f>I201+I214</f>
        <v>822700</v>
      </c>
    </row>
    <row r="201" spans="1:9" ht="33" customHeight="1">
      <c r="A201" s="9" t="s">
        <v>288</v>
      </c>
      <c r="B201" s="109" t="s">
        <v>808</v>
      </c>
      <c r="C201" s="9" t="s">
        <v>163</v>
      </c>
      <c r="D201" s="9" t="s">
        <v>809</v>
      </c>
      <c r="E201" s="9"/>
      <c r="F201" s="9"/>
      <c r="G201" s="16">
        <f>G207+G202</f>
        <v>1237126.41</v>
      </c>
      <c r="H201" s="16">
        <f>H207+H202</f>
        <v>722700</v>
      </c>
      <c r="I201" s="16">
        <f>I207+I202</f>
        <v>722700</v>
      </c>
    </row>
    <row r="202" spans="1:9" ht="33" customHeight="1">
      <c r="A202" s="9" t="s">
        <v>289</v>
      </c>
      <c r="B202" s="110" t="s">
        <v>1077</v>
      </c>
      <c r="C202" s="9" t="s">
        <v>163</v>
      </c>
      <c r="D202" s="9" t="s">
        <v>809</v>
      </c>
      <c r="E202" s="9" t="s">
        <v>900</v>
      </c>
      <c r="F202" s="9"/>
      <c r="G202" s="16">
        <f>G203</f>
        <v>490501.41</v>
      </c>
      <c r="H202" s="16">
        <f aca="true" t="shared" si="28" ref="H202:I205">H203</f>
        <v>0</v>
      </c>
      <c r="I202" s="16">
        <f t="shared" si="28"/>
        <v>0</v>
      </c>
    </row>
    <row r="203" spans="1:9" ht="43.5" customHeight="1">
      <c r="A203" s="9" t="s">
        <v>290</v>
      </c>
      <c r="B203" s="110" t="s">
        <v>901</v>
      </c>
      <c r="C203" s="9" t="s">
        <v>163</v>
      </c>
      <c r="D203" s="9" t="s">
        <v>809</v>
      </c>
      <c r="E203" s="9" t="s">
        <v>902</v>
      </c>
      <c r="F203" s="9"/>
      <c r="G203" s="16">
        <f>G204</f>
        <v>490501.41</v>
      </c>
      <c r="H203" s="16">
        <f t="shared" si="28"/>
        <v>0</v>
      </c>
      <c r="I203" s="16">
        <f t="shared" si="28"/>
        <v>0</v>
      </c>
    </row>
    <row r="204" spans="1:9" ht="81.75" customHeight="1">
      <c r="A204" s="9" t="s">
        <v>291</v>
      </c>
      <c r="B204" s="110" t="s">
        <v>1079</v>
      </c>
      <c r="C204" s="9" t="s">
        <v>163</v>
      </c>
      <c r="D204" s="9" t="s">
        <v>809</v>
      </c>
      <c r="E204" s="9" t="s">
        <v>1076</v>
      </c>
      <c r="F204" s="9"/>
      <c r="G204" s="16">
        <f>G205</f>
        <v>490501.41</v>
      </c>
      <c r="H204" s="16">
        <f t="shared" si="28"/>
        <v>0</v>
      </c>
      <c r="I204" s="16">
        <f t="shared" si="28"/>
        <v>0</v>
      </c>
    </row>
    <row r="205" spans="1:9" ht="33" customHeight="1">
      <c r="A205" s="9" t="s">
        <v>292</v>
      </c>
      <c r="B205" s="10" t="s">
        <v>268</v>
      </c>
      <c r="C205" s="9" t="s">
        <v>163</v>
      </c>
      <c r="D205" s="9" t="s">
        <v>809</v>
      </c>
      <c r="E205" s="9" t="s">
        <v>1076</v>
      </c>
      <c r="F205" s="9" t="s">
        <v>95</v>
      </c>
      <c r="G205" s="16">
        <f>G206</f>
        <v>490501.41</v>
      </c>
      <c r="H205" s="16">
        <f t="shared" si="28"/>
        <v>0</v>
      </c>
      <c r="I205" s="16">
        <f t="shared" si="28"/>
        <v>0</v>
      </c>
    </row>
    <row r="206" spans="1:9" ht="33" customHeight="1">
      <c r="A206" s="9" t="s">
        <v>505</v>
      </c>
      <c r="B206" s="10" t="s">
        <v>96</v>
      </c>
      <c r="C206" s="9" t="s">
        <v>163</v>
      </c>
      <c r="D206" s="9" t="s">
        <v>809</v>
      </c>
      <c r="E206" s="9" t="s">
        <v>1076</v>
      </c>
      <c r="F206" s="9" t="s">
        <v>97</v>
      </c>
      <c r="G206" s="16">
        <v>490501.41</v>
      </c>
      <c r="H206" s="16">
        <v>0</v>
      </c>
      <c r="I206" s="16">
        <v>0</v>
      </c>
    </row>
    <row r="207" spans="1:9" ht="32.25" customHeight="1">
      <c r="A207" s="9" t="s">
        <v>506</v>
      </c>
      <c r="B207" s="10" t="s">
        <v>566</v>
      </c>
      <c r="C207" s="9" t="s">
        <v>163</v>
      </c>
      <c r="D207" s="9" t="s">
        <v>809</v>
      </c>
      <c r="E207" s="9" t="s">
        <v>587</v>
      </c>
      <c r="F207" s="9"/>
      <c r="G207" s="16">
        <f aca="true" t="shared" si="29" ref="G207:I208">G208</f>
        <v>746625</v>
      </c>
      <c r="H207" s="16">
        <f t="shared" si="29"/>
        <v>722700</v>
      </c>
      <c r="I207" s="16">
        <f t="shared" si="29"/>
        <v>722700</v>
      </c>
    </row>
    <row r="208" spans="1:9" ht="33" customHeight="1">
      <c r="A208" s="9" t="s">
        <v>507</v>
      </c>
      <c r="B208" s="10" t="s">
        <v>692</v>
      </c>
      <c r="C208" s="9" t="s">
        <v>163</v>
      </c>
      <c r="D208" s="9" t="s">
        <v>809</v>
      </c>
      <c r="E208" s="9" t="s">
        <v>917</v>
      </c>
      <c r="F208" s="9"/>
      <c r="G208" s="16">
        <f t="shared" si="29"/>
        <v>746625</v>
      </c>
      <c r="H208" s="16">
        <f t="shared" si="29"/>
        <v>722700</v>
      </c>
      <c r="I208" s="16">
        <f t="shared" si="29"/>
        <v>722700</v>
      </c>
    </row>
    <row r="209" spans="1:9" ht="97.5" customHeight="1">
      <c r="A209" s="9" t="s">
        <v>508</v>
      </c>
      <c r="B209" s="96" t="s">
        <v>1078</v>
      </c>
      <c r="C209" s="9" t="s">
        <v>163</v>
      </c>
      <c r="D209" s="9" t="s">
        <v>809</v>
      </c>
      <c r="E209" s="9" t="s">
        <v>918</v>
      </c>
      <c r="F209" s="9"/>
      <c r="G209" s="16">
        <f>G212+G210</f>
        <v>746625</v>
      </c>
      <c r="H209" s="16">
        <f>H212+H210</f>
        <v>722700</v>
      </c>
      <c r="I209" s="16">
        <f>I212+I210</f>
        <v>722700</v>
      </c>
    </row>
    <row r="210" spans="1:9" ht="79.5" customHeight="1">
      <c r="A210" s="9" t="s">
        <v>509</v>
      </c>
      <c r="B210" s="10" t="s">
        <v>91</v>
      </c>
      <c r="C210" s="9" t="s">
        <v>163</v>
      </c>
      <c r="D210" s="9" t="s">
        <v>809</v>
      </c>
      <c r="E210" s="9" t="s">
        <v>918</v>
      </c>
      <c r="F210" s="9" t="s">
        <v>92</v>
      </c>
      <c r="G210" s="16">
        <f>G211</f>
        <v>82664</v>
      </c>
      <c r="H210" s="16">
        <f>H211</f>
        <v>80139</v>
      </c>
      <c r="I210" s="16">
        <f>I211</f>
        <v>80139</v>
      </c>
    </row>
    <row r="211" spans="1:9" ht="31.5" customHeight="1">
      <c r="A211" s="9" t="s">
        <v>293</v>
      </c>
      <c r="B211" s="10" t="s">
        <v>93</v>
      </c>
      <c r="C211" s="9" t="s">
        <v>163</v>
      </c>
      <c r="D211" s="9" t="s">
        <v>809</v>
      </c>
      <c r="E211" s="9" t="s">
        <v>918</v>
      </c>
      <c r="F211" s="9" t="s">
        <v>94</v>
      </c>
      <c r="G211" s="16">
        <v>82664</v>
      </c>
      <c r="H211" s="16">
        <v>80139</v>
      </c>
      <c r="I211" s="16">
        <v>80139</v>
      </c>
    </row>
    <row r="212" spans="1:9" ht="36" customHeight="1">
      <c r="A212" s="9" t="s">
        <v>294</v>
      </c>
      <c r="B212" s="10" t="s">
        <v>268</v>
      </c>
      <c r="C212" s="9" t="s">
        <v>163</v>
      </c>
      <c r="D212" s="9" t="s">
        <v>809</v>
      </c>
      <c r="E212" s="9" t="s">
        <v>918</v>
      </c>
      <c r="F212" s="9" t="s">
        <v>95</v>
      </c>
      <c r="G212" s="16">
        <f>G213</f>
        <v>663961</v>
      </c>
      <c r="H212" s="16">
        <f>H213</f>
        <v>642561</v>
      </c>
      <c r="I212" s="16">
        <f>I213</f>
        <v>642561</v>
      </c>
    </row>
    <row r="213" spans="1:9" ht="35.25" customHeight="1">
      <c r="A213" s="9" t="s">
        <v>295</v>
      </c>
      <c r="B213" s="10" t="s">
        <v>96</v>
      </c>
      <c r="C213" s="9" t="s">
        <v>163</v>
      </c>
      <c r="D213" s="9" t="s">
        <v>809</v>
      </c>
      <c r="E213" s="9" t="s">
        <v>918</v>
      </c>
      <c r="F213" s="9" t="s">
        <v>97</v>
      </c>
      <c r="G213" s="16">
        <v>663961</v>
      </c>
      <c r="H213" s="16">
        <v>642561</v>
      </c>
      <c r="I213" s="16">
        <v>642561</v>
      </c>
    </row>
    <row r="214" spans="1:9" ht="29.25" customHeight="1">
      <c r="A214" s="9" t="s">
        <v>296</v>
      </c>
      <c r="B214" s="10" t="s">
        <v>897</v>
      </c>
      <c r="C214" s="9" t="s">
        <v>163</v>
      </c>
      <c r="D214" s="9" t="s">
        <v>898</v>
      </c>
      <c r="E214" s="9"/>
      <c r="F214" s="9"/>
      <c r="G214" s="16">
        <f>G215</f>
        <v>4722200.6</v>
      </c>
      <c r="H214" s="16">
        <f aca="true" t="shared" si="30" ref="H214:I218">H215</f>
        <v>100000</v>
      </c>
      <c r="I214" s="16">
        <f t="shared" si="30"/>
        <v>100000</v>
      </c>
    </row>
    <row r="215" spans="1:9" ht="35.25" customHeight="1">
      <c r="A215" s="9" t="s">
        <v>297</v>
      </c>
      <c r="B215" s="10" t="s">
        <v>899</v>
      </c>
      <c r="C215" s="9" t="s">
        <v>163</v>
      </c>
      <c r="D215" s="9" t="s">
        <v>898</v>
      </c>
      <c r="E215" s="9" t="s">
        <v>900</v>
      </c>
      <c r="F215" s="9"/>
      <c r="G215" s="16">
        <f>G216</f>
        <v>4722200.6</v>
      </c>
      <c r="H215" s="16">
        <f t="shared" si="30"/>
        <v>100000</v>
      </c>
      <c r="I215" s="16">
        <f t="shared" si="30"/>
        <v>100000</v>
      </c>
    </row>
    <row r="216" spans="1:9" ht="37.5" customHeight="1">
      <c r="A216" s="9" t="s">
        <v>95</v>
      </c>
      <c r="B216" s="10" t="s">
        <v>901</v>
      </c>
      <c r="C216" s="9" t="s">
        <v>163</v>
      </c>
      <c r="D216" s="9" t="s">
        <v>898</v>
      </c>
      <c r="E216" s="9" t="s">
        <v>902</v>
      </c>
      <c r="F216" s="9"/>
      <c r="G216" s="16">
        <f>G217+G220</f>
        <v>4722200.6</v>
      </c>
      <c r="H216" s="16">
        <f t="shared" si="30"/>
        <v>100000</v>
      </c>
      <c r="I216" s="16">
        <f t="shared" si="30"/>
        <v>100000</v>
      </c>
    </row>
    <row r="217" spans="1:9" ht="120" customHeight="1">
      <c r="A217" s="9" t="s">
        <v>298</v>
      </c>
      <c r="B217" s="10" t="s">
        <v>952</v>
      </c>
      <c r="C217" s="9" t="s">
        <v>163</v>
      </c>
      <c r="D217" s="9" t="s">
        <v>898</v>
      </c>
      <c r="E217" s="9" t="s">
        <v>931</v>
      </c>
      <c r="F217" s="9"/>
      <c r="G217" s="16">
        <f>G218</f>
        <v>100000</v>
      </c>
      <c r="H217" s="16">
        <f t="shared" si="30"/>
        <v>100000</v>
      </c>
      <c r="I217" s="16">
        <f t="shared" si="30"/>
        <v>100000</v>
      </c>
    </row>
    <row r="218" spans="1:9" ht="39.75" customHeight="1">
      <c r="A218" s="9" t="s">
        <v>299</v>
      </c>
      <c r="B218" s="10" t="s">
        <v>268</v>
      </c>
      <c r="C218" s="9" t="s">
        <v>163</v>
      </c>
      <c r="D218" s="9" t="s">
        <v>898</v>
      </c>
      <c r="E218" s="9" t="s">
        <v>931</v>
      </c>
      <c r="F218" s="9" t="s">
        <v>95</v>
      </c>
      <c r="G218" s="16">
        <f>G219</f>
        <v>100000</v>
      </c>
      <c r="H218" s="16">
        <f t="shared" si="30"/>
        <v>100000</v>
      </c>
      <c r="I218" s="16">
        <f t="shared" si="30"/>
        <v>100000</v>
      </c>
    </row>
    <row r="219" spans="1:9" ht="36" customHeight="1">
      <c r="A219" s="9" t="s">
        <v>300</v>
      </c>
      <c r="B219" s="10" t="s">
        <v>96</v>
      </c>
      <c r="C219" s="9" t="s">
        <v>163</v>
      </c>
      <c r="D219" s="9" t="s">
        <v>898</v>
      </c>
      <c r="E219" s="9" t="s">
        <v>931</v>
      </c>
      <c r="F219" s="9" t="s">
        <v>97</v>
      </c>
      <c r="G219" s="16">
        <v>100000</v>
      </c>
      <c r="H219" s="16">
        <v>100000</v>
      </c>
      <c r="I219" s="16">
        <v>100000</v>
      </c>
    </row>
    <row r="220" spans="1:9" ht="96" customHeight="1">
      <c r="A220" s="9" t="s">
        <v>301</v>
      </c>
      <c r="B220" s="10" t="s">
        <v>1192</v>
      </c>
      <c r="C220" s="9" t="s">
        <v>163</v>
      </c>
      <c r="D220" s="9" t="s">
        <v>898</v>
      </c>
      <c r="E220" s="9" t="s">
        <v>1191</v>
      </c>
      <c r="F220" s="9"/>
      <c r="G220" s="16">
        <f aca="true" t="shared" si="31" ref="G220:I221">G221</f>
        <v>4622200.6</v>
      </c>
      <c r="H220" s="16">
        <f t="shared" si="31"/>
        <v>0</v>
      </c>
      <c r="I220" s="16">
        <f t="shared" si="31"/>
        <v>0</v>
      </c>
    </row>
    <row r="221" spans="1:9" ht="36" customHeight="1">
      <c r="A221" s="9" t="s">
        <v>302</v>
      </c>
      <c r="B221" s="10" t="s">
        <v>268</v>
      </c>
      <c r="C221" s="9" t="s">
        <v>163</v>
      </c>
      <c r="D221" s="9" t="s">
        <v>898</v>
      </c>
      <c r="E221" s="9" t="s">
        <v>1191</v>
      </c>
      <c r="F221" s="9" t="s">
        <v>95</v>
      </c>
      <c r="G221" s="16">
        <f t="shared" si="31"/>
        <v>4622200.6</v>
      </c>
      <c r="H221" s="16">
        <f t="shared" si="31"/>
        <v>0</v>
      </c>
      <c r="I221" s="16">
        <f t="shared" si="31"/>
        <v>0</v>
      </c>
    </row>
    <row r="222" spans="1:9" ht="36" customHeight="1">
      <c r="A222" s="9" t="s">
        <v>303</v>
      </c>
      <c r="B222" s="10" t="s">
        <v>96</v>
      </c>
      <c r="C222" s="9" t="s">
        <v>163</v>
      </c>
      <c r="D222" s="9" t="s">
        <v>898</v>
      </c>
      <c r="E222" s="9" t="s">
        <v>1191</v>
      </c>
      <c r="F222" s="9" t="s">
        <v>97</v>
      </c>
      <c r="G222" s="16">
        <v>4622200.6</v>
      </c>
      <c r="H222" s="16">
        <v>0</v>
      </c>
      <c r="I222" s="16">
        <v>0</v>
      </c>
    </row>
    <row r="223" spans="1:9" ht="15">
      <c r="A223" s="9" t="s">
        <v>304</v>
      </c>
      <c r="B223" s="10" t="s">
        <v>170</v>
      </c>
      <c r="C223" s="9" t="s">
        <v>163</v>
      </c>
      <c r="D223" s="9" t="s">
        <v>126</v>
      </c>
      <c r="E223" s="9"/>
      <c r="F223" s="9"/>
      <c r="G223" s="16">
        <f>G230+G224+G241</f>
        <v>7338280.48</v>
      </c>
      <c r="H223" s="16">
        <f>H230+H224+H241</f>
        <v>16085113.81</v>
      </c>
      <c r="I223" s="16">
        <f>I230+I224+I241</f>
        <v>16122747.45</v>
      </c>
    </row>
    <row r="224" spans="1:9" ht="15">
      <c r="A224" s="9" t="s">
        <v>305</v>
      </c>
      <c r="B224" s="10" t="s">
        <v>127</v>
      </c>
      <c r="C224" s="9" t="s">
        <v>163</v>
      </c>
      <c r="D224" s="9" t="s">
        <v>128</v>
      </c>
      <c r="E224" s="9"/>
      <c r="F224" s="9"/>
      <c r="G224" s="16">
        <f>G225</f>
        <v>3345984</v>
      </c>
      <c r="H224" s="16">
        <f aca="true" t="shared" si="32" ref="H224:I227">H225</f>
        <v>2123910</v>
      </c>
      <c r="I224" s="16">
        <f t="shared" si="32"/>
        <v>2123910</v>
      </c>
    </row>
    <row r="225" spans="1:9" ht="53.25" customHeight="1">
      <c r="A225" s="9" t="s">
        <v>306</v>
      </c>
      <c r="B225" s="10" t="s">
        <v>915</v>
      </c>
      <c r="C225" s="9" t="s">
        <v>163</v>
      </c>
      <c r="D225" s="9" t="s">
        <v>128</v>
      </c>
      <c r="E225" s="9" t="s">
        <v>633</v>
      </c>
      <c r="F225" s="9"/>
      <c r="G225" s="16">
        <f>G226</f>
        <v>3345984</v>
      </c>
      <c r="H225" s="16">
        <f t="shared" si="32"/>
        <v>2123910</v>
      </c>
      <c r="I225" s="16">
        <f t="shared" si="32"/>
        <v>2123910</v>
      </c>
    </row>
    <row r="226" spans="1:9" ht="15">
      <c r="A226" s="9" t="s">
        <v>307</v>
      </c>
      <c r="B226" s="10" t="s">
        <v>692</v>
      </c>
      <c r="C226" s="9" t="s">
        <v>163</v>
      </c>
      <c r="D226" s="9" t="s">
        <v>128</v>
      </c>
      <c r="E226" s="9" t="s">
        <v>790</v>
      </c>
      <c r="F226" s="9"/>
      <c r="G226" s="16">
        <f>G227</f>
        <v>3345984</v>
      </c>
      <c r="H226" s="16">
        <f t="shared" si="32"/>
        <v>2123910</v>
      </c>
      <c r="I226" s="16">
        <f t="shared" si="32"/>
        <v>2123910</v>
      </c>
    </row>
    <row r="227" spans="1:11" ht="97.5" customHeight="1">
      <c r="A227" s="9" t="s">
        <v>308</v>
      </c>
      <c r="B227" s="10" t="s">
        <v>821</v>
      </c>
      <c r="C227" s="9" t="s">
        <v>163</v>
      </c>
      <c r="D227" s="9" t="s">
        <v>128</v>
      </c>
      <c r="E227" s="9" t="s">
        <v>791</v>
      </c>
      <c r="F227" s="9"/>
      <c r="G227" s="16">
        <f>G228</f>
        <v>3345984</v>
      </c>
      <c r="H227" s="16">
        <f t="shared" si="32"/>
        <v>2123910</v>
      </c>
      <c r="I227" s="16">
        <f t="shared" si="32"/>
        <v>2123910</v>
      </c>
      <c r="K227" s="1" t="s">
        <v>802</v>
      </c>
    </row>
    <row r="228" spans="1:9" ht="15">
      <c r="A228" s="9" t="s">
        <v>309</v>
      </c>
      <c r="B228" s="10" t="s">
        <v>98</v>
      </c>
      <c r="C228" s="9" t="s">
        <v>163</v>
      </c>
      <c r="D228" s="9" t="s">
        <v>128</v>
      </c>
      <c r="E228" s="9" t="s">
        <v>791</v>
      </c>
      <c r="F228" s="9" t="s">
        <v>99</v>
      </c>
      <c r="G228" s="16">
        <f>G229</f>
        <v>3345984</v>
      </c>
      <c r="H228" s="16">
        <f>H229</f>
        <v>2123910</v>
      </c>
      <c r="I228" s="16">
        <f>I229</f>
        <v>2123910</v>
      </c>
    </row>
    <row r="229" spans="1:9" ht="30.75">
      <c r="A229" s="9" t="s">
        <v>310</v>
      </c>
      <c r="B229" s="10" t="s">
        <v>578</v>
      </c>
      <c r="C229" s="9" t="s">
        <v>163</v>
      </c>
      <c r="D229" s="9" t="s">
        <v>128</v>
      </c>
      <c r="E229" s="9" t="s">
        <v>791</v>
      </c>
      <c r="F229" s="9" t="s">
        <v>388</v>
      </c>
      <c r="G229" s="16">
        <v>3345984</v>
      </c>
      <c r="H229" s="16">
        <v>2123910</v>
      </c>
      <c r="I229" s="16">
        <v>2123910</v>
      </c>
    </row>
    <row r="230" spans="1:9" ht="15">
      <c r="A230" s="9" t="s">
        <v>311</v>
      </c>
      <c r="B230" s="10" t="s">
        <v>37</v>
      </c>
      <c r="C230" s="9" t="s">
        <v>163</v>
      </c>
      <c r="D230" s="9" t="s">
        <v>129</v>
      </c>
      <c r="E230" s="9"/>
      <c r="F230" s="9"/>
      <c r="G230" s="16">
        <f>G231+G236</f>
        <v>2647530.48</v>
      </c>
      <c r="H230" s="16">
        <f>H231+H236</f>
        <v>12654303.81</v>
      </c>
      <c r="I230" s="16">
        <f>I231+I236</f>
        <v>12691937.45</v>
      </c>
    </row>
    <row r="231" spans="1:9" ht="30.75">
      <c r="A231" s="9" t="s">
        <v>312</v>
      </c>
      <c r="B231" s="10" t="s">
        <v>822</v>
      </c>
      <c r="C231" s="9" t="s">
        <v>163</v>
      </c>
      <c r="D231" s="9" t="s">
        <v>129</v>
      </c>
      <c r="E231" s="9" t="s">
        <v>595</v>
      </c>
      <c r="F231" s="9"/>
      <c r="G231" s="16">
        <f aca="true" t="shared" si="33" ref="G231:I232">G232</f>
        <v>1267200</v>
      </c>
      <c r="H231" s="16">
        <f t="shared" si="33"/>
        <v>1611803.81</v>
      </c>
      <c r="I231" s="16">
        <f t="shared" si="33"/>
        <v>1649437.45</v>
      </c>
    </row>
    <row r="232" spans="1:9" ht="30.75">
      <c r="A232" s="9" t="s">
        <v>313</v>
      </c>
      <c r="B232" s="10" t="s">
        <v>776</v>
      </c>
      <c r="C232" s="9" t="s">
        <v>163</v>
      </c>
      <c r="D232" s="9" t="s">
        <v>129</v>
      </c>
      <c r="E232" s="9" t="s">
        <v>596</v>
      </c>
      <c r="F232" s="9"/>
      <c r="G232" s="16">
        <f>G233</f>
        <v>1267200</v>
      </c>
      <c r="H232" s="16">
        <f t="shared" si="33"/>
        <v>1611803.81</v>
      </c>
      <c r="I232" s="16">
        <f t="shared" si="33"/>
        <v>1649437.45</v>
      </c>
    </row>
    <row r="233" spans="1:9" ht="75" customHeight="1">
      <c r="A233" s="9" t="s">
        <v>314</v>
      </c>
      <c r="B233" s="10" t="s">
        <v>823</v>
      </c>
      <c r="C233" s="9" t="s">
        <v>163</v>
      </c>
      <c r="D233" s="9" t="s">
        <v>129</v>
      </c>
      <c r="E233" s="9" t="s">
        <v>887</v>
      </c>
      <c r="F233" s="9"/>
      <c r="G233" s="16">
        <f aca="true" t="shared" si="34" ref="G233:I234">G234</f>
        <v>1267200</v>
      </c>
      <c r="H233" s="16">
        <f t="shared" si="34"/>
        <v>1611803.81</v>
      </c>
      <c r="I233" s="16">
        <f t="shared" si="34"/>
        <v>1649437.45</v>
      </c>
    </row>
    <row r="234" spans="1:9" ht="15">
      <c r="A234" s="9" t="s">
        <v>510</v>
      </c>
      <c r="B234" s="10" t="s">
        <v>98</v>
      </c>
      <c r="C234" s="9" t="s">
        <v>163</v>
      </c>
      <c r="D234" s="9" t="s">
        <v>129</v>
      </c>
      <c r="E234" s="9" t="s">
        <v>887</v>
      </c>
      <c r="F234" s="9" t="s">
        <v>99</v>
      </c>
      <c r="G234" s="16">
        <f t="shared" si="34"/>
        <v>1267200</v>
      </c>
      <c r="H234" s="16">
        <f t="shared" si="34"/>
        <v>1611803.81</v>
      </c>
      <c r="I234" s="16">
        <f t="shared" si="34"/>
        <v>1649437.45</v>
      </c>
    </row>
    <row r="235" spans="1:9" ht="30.75">
      <c r="A235" s="9" t="s">
        <v>511</v>
      </c>
      <c r="B235" s="10" t="s">
        <v>578</v>
      </c>
      <c r="C235" s="9" t="s">
        <v>163</v>
      </c>
      <c r="D235" s="9" t="s">
        <v>129</v>
      </c>
      <c r="E235" s="9" t="s">
        <v>887</v>
      </c>
      <c r="F235" s="9" t="s">
        <v>388</v>
      </c>
      <c r="G235" s="16">
        <v>1267200</v>
      </c>
      <c r="H235" s="16">
        <v>1611803.81</v>
      </c>
      <c r="I235" s="16">
        <v>1649437.45</v>
      </c>
    </row>
    <row r="236" spans="1:9" ht="30.75">
      <c r="A236" s="9" t="s">
        <v>315</v>
      </c>
      <c r="B236" s="10" t="s">
        <v>779</v>
      </c>
      <c r="C236" s="9" t="s">
        <v>163</v>
      </c>
      <c r="D236" s="9" t="s">
        <v>129</v>
      </c>
      <c r="E236" s="9" t="s">
        <v>579</v>
      </c>
      <c r="F236" s="9"/>
      <c r="G236" s="16">
        <f aca="true" t="shared" si="35" ref="G236:I238">G237</f>
        <v>1380330.48</v>
      </c>
      <c r="H236" s="16">
        <f t="shared" si="35"/>
        <v>11042500</v>
      </c>
      <c r="I236" s="16">
        <f t="shared" si="35"/>
        <v>11042500</v>
      </c>
    </row>
    <row r="237" spans="1:9" ht="30.75">
      <c r="A237" s="9" t="s">
        <v>316</v>
      </c>
      <c r="B237" s="10" t="s">
        <v>686</v>
      </c>
      <c r="C237" s="9" t="s">
        <v>163</v>
      </c>
      <c r="D237" s="9" t="s">
        <v>129</v>
      </c>
      <c r="E237" s="9" t="s">
        <v>597</v>
      </c>
      <c r="F237" s="9"/>
      <c r="G237" s="16">
        <f>G238</f>
        <v>1380330.48</v>
      </c>
      <c r="H237" s="16">
        <f t="shared" si="35"/>
        <v>11042500</v>
      </c>
      <c r="I237" s="16">
        <f t="shared" si="35"/>
        <v>11042500</v>
      </c>
    </row>
    <row r="238" spans="1:9" ht="101.25" customHeight="1">
      <c r="A238" s="9" t="s">
        <v>317</v>
      </c>
      <c r="B238" s="10" t="s">
        <v>845</v>
      </c>
      <c r="C238" s="9" t="s">
        <v>163</v>
      </c>
      <c r="D238" s="9" t="s">
        <v>129</v>
      </c>
      <c r="E238" s="9" t="s">
        <v>804</v>
      </c>
      <c r="F238" s="9"/>
      <c r="G238" s="16">
        <f>G239</f>
        <v>1380330.48</v>
      </c>
      <c r="H238" s="16">
        <f t="shared" si="35"/>
        <v>11042500</v>
      </c>
      <c r="I238" s="16">
        <f t="shared" si="35"/>
        <v>11042500</v>
      </c>
    </row>
    <row r="239" spans="1:9" ht="35.25" customHeight="1">
      <c r="A239" s="9" t="s">
        <v>318</v>
      </c>
      <c r="B239" s="29" t="s">
        <v>689</v>
      </c>
      <c r="C239" s="9" t="s">
        <v>163</v>
      </c>
      <c r="D239" s="9" t="s">
        <v>129</v>
      </c>
      <c r="E239" s="9" t="s">
        <v>804</v>
      </c>
      <c r="F239" s="9" t="s">
        <v>8</v>
      </c>
      <c r="G239" s="16">
        <f>G240</f>
        <v>1380330.48</v>
      </c>
      <c r="H239" s="16">
        <f>H240</f>
        <v>11042500</v>
      </c>
      <c r="I239" s="16">
        <f>I240</f>
        <v>11042500</v>
      </c>
    </row>
    <row r="240" spans="1:9" ht="15">
      <c r="A240" s="9" t="s">
        <v>319</v>
      </c>
      <c r="B240" s="28" t="s">
        <v>660</v>
      </c>
      <c r="C240" s="9" t="s">
        <v>163</v>
      </c>
      <c r="D240" s="9" t="s">
        <v>129</v>
      </c>
      <c r="E240" s="9" t="s">
        <v>804</v>
      </c>
      <c r="F240" s="9" t="s">
        <v>465</v>
      </c>
      <c r="G240" s="16">
        <v>1380330.48</v>
      </c>
      <c r="H240" s="16">
        <v>11042500</v>
      </c>
      <c r="I240" s="16">
        <v>11042500</v>
      </c>
    </row>
    <row r="241" spans="1:9" ht="15">
      <c r="A241" s="9" t="s">
        <v>320</v>
      </c>
      <c r="B241" s="10" t="s">
        <v>131</v>
      </c>
      <c r="C241" s="9" t="s">
        <v>163</v>
      </c>
      <c r="D241" s="9" t="s">
        <v>155</v>
      </c>
      <c r="E241" s="9"/>
      <c r="F241" s="9"/>
      <c r="G241" s="16">
        <f aca="true" t="shared" si="36" ref="G241:I243">G242</f>
        <v>1344766</v>
      </c>
      <c r="H241" s="16">
        <f t="shared" si="36"/>
        <v>1306900</v>
      </c>
      <c r="I241" s="16">
        <f t="shared" si="36"/>
        <v>1306900</v>
      </c>
    </row>
    <row r="242" spans="1:9" ht="15">
      <c r="A242" s="9" t="s">
        <v>321</v>
      </c>
      <c r="B242" s="10" t="s">
        <v>799</v>
      </c>
      <c r="C242" s="9" t="s">
        <v>163</v>
      </c>
      <c r="D242" s="9" t="s">
        <v>155</v>
      </c>
      <c r="E242" s="9" t="s">
        <v>679</v>
      </c>
      <c r="F242" s="9"/>
      <c r="G242" s="16">
        <f t="shared" si="36"/>
        <v>1344766</v>
      </c>
      <c r="H242" s="16">
        <f t="shared" si="36"/>
        <v>1306900</v>
      </c>
      <c r="I242" s="16">
        <f t="shared" si="36"/>
        <v>1306900</v>
      </c>
    </row>
    <row r="243" spans="1:9" ht="15">
      <c r="A243" s="9" t="s">
        <v>322</v>
      </c>
      <c r="B243" s="10" t="s">
        <v>797</v>
      </c>
      <c r="C243" s="9" t="s">
        <v>163</v>
      </c>
      <c r="D243" s="9" t="s">
        <v>155</v>
      </c>
      <c r="E243" s="9" t="s">
        <v>582</v>
      </c>
      <c r="F243" s="9"/>
      <c r="G243" s="16">
        <f t="shared" si="36"/>
        <v>1344766</v>
      </c>
      <c r="H243" s="16">
        <f t="shared" si="36"/>
        <v>1306900</v>
      </c>
      <c r="I243" s="16">
        <f t="shared" si="36"/>
        <v>1306900</v>
      </c>
    </row>
    <row r="244" spans="1:9" ht="83.25" customHeight="1">
      <c r="A244" s="9" t="s">
        <v>323</v>
      </c>
      <c r="B244" s="25" t="s">
        <v>846</v>
      </c>
      <c r="C244" s="9" t="s">
        <v>163</v>
      </c>
      <c r="D244" s="9" t="s">
        <v>155</v>
      </c>
      <c r="E244" s="9" t="s">
        <v>713</v>
      </c>
      <c r="F244" s="9"/>
      <c r="G244" s="16">
        <f>G245+G247</f>
        <v>1344766</v>
      </c>
      <c r="H244" s="16">
        <f>H245+H247</f>
        <v>1306900</v>
      </c>
      <c r="I244" s="16">
        <f>I245+I247</f>
        <v>1306900</v>
      </c>
    </row>
    <row r="245" spans="1:9" ht="78">
      <c r="A245" s="9" t="s">
        <v>324</v>
      </c>
      <c r="B245" s="10" t="s">
        <v>91</v>
      </c>
      <c r="C245" s="9" t="s">
        <v>163</v>
      </c>
      <c r="D245" s="9" t="s">
        <v>155</v>
      </c>
      <c r="E245" s="9" t="s">
        <v>713</v>
      </c>
      <c r="F245" s="9" t="s">
        <v>92</v>
      </c>
      <c r="G245" s="16">
        <f>G246</f>
        <v>1239966</v>
      </c>
      <c r="H245" s="16">
        <f>H246</f>
        <v>1202100</v>
      </c>
      <c r="I245" s="16">
        <f>I246</f>
        <v>1202100</v>
      </c>
    </row>
    <row r="246" spans="1:9" ht="30.75">
      <c r="A246" s="9" t="s">
        <v>512</v>
      </c>
      <c r="B246" s="10" t="s">
        <v>93</v>
      </c>
      <c r="C246" s="9" t="s">
        <v>163</v>
      </c>
      <c r="D246" s="9" t="s">
        <v>155</v>
      </c>
      <c r="E246" s="9" t="s">
        <v>713</v>
      </c>
      <c r="F246" s="9" t="s">
        <v>94</v>
      </c>
      <c r="G246" s="16">
        <v>1239966</v>
      </c>
      <c r="H246" s="16">
        <v>1202100</v>
      </c>
      <c r="I246" s="16">
        <v>1202100</v>
      </c>
    </row>
    <row r="247" spans="1:9" ht="30.75">
      <c r="A247" s="9" t="s">
        <v>513</v>
      </c>
      <c r="B247" s="10" t="s">
        <v>268</v>
      </c>
      <c r="C247" s="9" t="s">
        <v>163</v>
      </c>
      <c r="D247" s="9" t="s">
        <v>155</v>
      </c>
      <c r="E247" s="9" t="s">
        <v>713</v>
      </c>
      <c r="F247" s="9" t="s">
        <v>95</v>
      </c>
      <c r="G247" s="16">
        <f>G248</f>
        <v>104800</v>
      </c>
      <c r="H247" s="16">
        <f>H248</f>
        <v>104800</v>
      </c>
      <c r="I247" s="16">
        <f>I248</f>
        <v>104800</v>
      </c>
    </row>
    <row r="248" spans="1:9" ht="30.75">
      <c r="A248" s="9" t="s">
        <v>514</v>
      </c>
      <c r="B248" s="10" t="s">
        <v>96</v>
      </c>
      <c r="C248" s="9" t="s">
        <v>163</v>
      </c>
      <c r="D248" s="9" t="s">
        <v>155</v>
      </c>
      <c r="E248" s="9" t="s">
        <v>713</v>
      </c>
      <c r="F248" s="9" t="s">
        <v>97</v>
      </c>
      <c r="G248" s="16">
        <v>104800</v>
      </c>
      <c r="H248" s="16">
        <v>104800</v>
      </c>
      <c r="I248" s="16">
        <v>104800</v>
      </c>
    </row>
    <row r="249" spans="1:9" ht="30.75">
      <c r="A249" s="9" t="s">
        <v>325</v>
      </c>
      <c r="B249" s="22" t="s">
        <v>4</v>
      </c>
      <c r="C249" s="19" t="s">
        <v>5</v>
      </c>
      <c r="D249" s="9"/>
      <c r="E249" s="9"/>
      <c r="F249" s="9"/>
      <c r="G249" s="20">
        <f>G250+G372+G391</f>
        <v>802670349.98</v>
      </c>
      <c r="H249" s="20">
        <f>H250+H372+H391</f>
        <v>701362419</v>
      </c>
      <c r="I249" s="20">
        <f>I250+I372+I391</f>
        <v>698468583</v>
      </c>
    </row>
    <row r="250" spans="1:9" ht="15">
      <c r="A250" s="9" t="s">
        <v>326</v>
      </c>
      <c r="B250" s="10" t="s">
        <v>169</v>
      </c>
      <c r="C250" s="9" t="s">
        <v>5</v>
      </c>
      <c r="D250" s="9" t="s">
        <v>160</v>
      </c>
      <c r="E250" s="9"/>
      <c r="F250" s="9"/>
      <c r="G250" s="16">
        <f>G251+G269+G329+G308</f>
        <v>762154858.82</v>
      </c>
      <c r="H250" s="16">
        <f>H251+H269+H329+H308</f>
        <v>654594719</v>
      </c>
      <c r="I250" s="16">
        <f>I251+I269+I329+I308</f>
        <v>651549283</v>
      </c>
    </row>
    <row r="251" spans="1:9" ht="15">
      <c r="A251" s="9" t="s">
        <v>327</v>
      </c>
      <c r="B251" s="10" t="s">
        <v>161</v>
      </c>
      <c r="C251" s="9" t="s">
        <v>5</v>
      </c>
      <c r="D251" s="9" t="s">
        <v>162</v>
      </c>
      <c r="E251" s="9"/>
      <c r="F251" s="9"/>
      <c r="G251" s="16">
        <f aca="true" t="shared" si="37" ref="G251:I252">G252</f>
        <v>176589450.6</v>
      </c>
      <c r="H251" s="16">
        <f t="shared" si="37"/>
        <v>151156888</v>
      </c>
      <c r="I251" s="16">
        <f t="shared" si="37"/>
        <v>150320928</v>
      </c>
    </row>
    <row r="252" spans="1:9" ht="30.75">
      <c r="A252" s="9" t="s">
        <v>328</v>
      </c>
      <c r="B252" s="10" t="s">
        <v>779</v>
      </c>
      <c r="C252" s="9" t="s">
        <v>5</v>
      </c>
      <c r="D252" s="9" t="s">
        <v>162</v>
      </c>
      <c r="E252" s="9" t="s">
        <v>579</v>
      </c>
      <c r="F252" s="9"/>
      <c r="G252" s="16">
        <f t="shared" si="37"/>
        <v>176589450.6</v>
      </c>
      <c r="H252" s="16">
        <f t="shared" si="37"/>
        <v>151156888</v>
      </c>
      <c r="I252" s="16">
        <f t="shared" si="37"/>
        <v>150320928</v>
      </c>
    </row>
    <row r="253" spans="1:9" ht="30.75">
      <c r="A253" s="9" t="s">
        <v>329</v>
      </c>
      <c r="B253" s="10" t="s">
        <v>663</v>
      </c>
      <c r="C253" s="9" t="s">
        <v>5</v>
      </c>
      <c r="D253" s="9" t="s">
        <v>162</v>
      </c>
      <c r="E253" s="9" t="s">
        <v>605</v>
      </c>
      <c r="F253" s="9"/>
      <c r="G253" s="16">
        <f>G254+G257+G260+G263+G266</f>
        <v>176589450.6</v>
      </c>
      <c r="H253" s="16">
        <f>H254+H257+H260+H263</f>
        <v>151156888</v>
      </c>
      <c r="I253" s="16">
        <f>I254+I257+I260+I263</f>
        <v>150320928</v>
      </c>
    </row>
    <row r="254" spans="1:9" ht="93">
      <c r="A254" s="9" t="s">
        <v>330</v>
      </c>
      <c r="B254" s="10" t="s">
        <v>780</v>
      </c>
      <c r="C254" s="9" t="s">
        <v>5</v>
      </c>
      <c r="D254" s="9" t="s">
        <v>162</v>
      </c>
      <c r="E254" s="9" t="s">
        <v>606</v>
      </c>
      <c r="F254" s="9"/>
      <c r="G254" s="16">
        <f aca="true" t="shared" si="38" ref="G254:I255">G255</f>
        <v>63987152.76</v>
      </c>
      <c r="H254" s="16">
        <f t="shared" si="38"/>
        <v>51597988</v>
      </c>
      <c r="I254" s="16">
        <f t="shared" si="38"/>
        <v>50762028</v>
      </c>
    </row>
    <row r="255" spans="1:9" ht="30.75">
      <c r="A255" s="9" t="s">
        <v>331</v>
      </c>
      <c r="B255" s="10" t="s">
        <v>166</v>
      </c>
      <c r="C255" s="9" t="s">
        <v>5</v>
      </c>
      <c r="D255" s="9" t="s">
        <v>162</v>
      </c>
      <c r="E255" s="9" t="s">
        <v>606</v>
      </c>
      <c r="F255" s="9" t="s">
        <v>167</v>
      </c>
      <c r="G255" s="16">
        <f>G256</f>
        <v>63987152.76</v>
      </c>
      <c r="H255" s="16">
        <f t="shared" si="38"/>
        <v>51597988</v>
      </c>
      <c r="I255" s="16">
        <f t="shared" si="38"/>
        <v>50762028</v>
      </c>
    </row>
    <row r="256" spans="1:9" ht="15">
      <c r="A256" s="9" t="s">
        <v>97</v>
      </c>
      <c r="B256" s="10" t="s">
        <v>117</v>
      </c>
      <c r="C256" s="9" t="s">
        <v>5</v>
      </c>
      <c r="D256" s="9" t="s">
        <v>162</v>
      </c>
      <c r="E256" s="9" t="s">
        <v>606</v>
      </c>
      <c r="F256" s="9" t="s">
        <v>118</v>
      </c>
      <c r="G256" s="16">
        <v>63987152.76</v>
      </c>
      <c r="H256" s="16">
        <v>51597988</v>
      </c>
      <c r="I256" s="16">
        <v>50762028</v>
      </c>
    </row>
    <row r="257" spans="1:9" ht="124.5">
      <c r="A257" s="9" t="s">
        <v>332</v>
      </c>
      <c r="B257" s="105" t="s">
        <v>1064</v>
      </c>
      <c r="C257" s="9" t="s">
        <v>5</v>
      </c>
      <c r="D257" s="9" t="s">
        <v>162</v>
      </c>
      <c r="E257" s="9" t="s">
        <v>1063</v>
      </c>
      <c r="F257" s="9"/>
      <c r="G257" s="16">
        <f aca="true" t="shared" si="39" ref="G257:I258">G258</f>
        <v>357000</v>
      </c>
      <c r="H257" s="16">
        <f t="shared" si="39"/>
        <v>0</v>
      </c>
      <c r="I257" s="16">
        <f t="shared" si="39"/>
        <v>0</v>
      </c>
    </row>
    <row r="258" spans="1:9" ht="30.75">
      <c r="A258" s="9" t="s">
        <v>333</v>
      </c>
      <c r="B258" s="10" t="s">
        <v>166</v>
      </c>
      <c r="C258" s="9" t="s">
        <v>5</v>
      </c>
      <c r="D258" s="9" t="s">
        <v>162</v>
      </c>
      <c r="E258" s="9" t="s">
        <v>1063</v>
      </c>
      <c r="F258" s="9" t="s">
        <v>167</v>
      </c>
      <c r="G258" s="16">
        <f t="shared" si="39"/>
        <v>357000</v>
      </c>
      <c r="H258" s="16">
        <f t="shared" si="39"/>
        <v>0</v>
      </c>
      <c r="I258" s="16">
        <f t="shared" si="39"/>
        <v>0</v>
      </c>
    </row>
    <row r="259" spans="1:9" ht="15">
      <c r="A259" s="9" t="s">
        <v>334</v>
      </c>
      <c r="B259" s="10" t="s">
        <v>117</v>
      </c>
      <c r="C259" s="9" t="s">
        <v>5</v>
      </c>
      <c r="D259" s="9" t="s">
        <v>162</v>
      </c>
      <c r="E259" s="9" t="s">
        <v>1063</v>
      </c>
      <c r="F259" s="9" t="s">
        <v>118</v>
      </c>
      <c r="G259" s="16">
        <v>357000</v>
      </c>
      <c r="H259" s="16">
        <v>0</v>
      </c>
      <c r="I259" s="16">
        <v>0</v>
      </c>
    </row>
    <row r="260" spans="1:9" ht="264.75">
      <c r="A260" s="9" t="s">
        <v>335</v>
      </c>
      <c r="B260" s="97" t="s">
        <v>879</v>
      </c>
      <c r="C260" s="9" t="s">
        <v>5</v>
      </c>
      <c r="D260" s="9" t="s">
        <v>162</v>
      </c>
      <c r="E260" s="9" t="s">
        <v>659</v>
      </c>
      <c r="F260" s="9"/>
      <c r="G260" s="16">
        <f aca="true" t="shared" si="40" ref="G260:I261">G261</f>
        <v>39338019.4</v>
      </c>
      <c r="H260" s="16">
        <f t="shared" si="40"/>
        <v>37602000</v>
      </c>
      <c r="I260" s="16">
        <f t="shared" si="40"/>
        <v>37602000</v>
      </c>
    </row>
    <row r="261" spans="1:9" ht="30.75">
      <c r="A261" s="9" t="s">
        <v>515</v>
      </c>
      <c r="B261" s="10" t="s">
        <v>166</v>
      </c>
      <c r="C261" s="9" t="s">
        <v>5</v>
      </c>
      <c r="D261" s="9" t="s">
        <v>162</v>
      </c>
      <c r="E261" s="9" t="s">
        <v>659</v>
      </c>
      <c r="F261" s="9" t="s">
        <v>167</v>
      </c>
      <c r="G261" s="16">
        <f>G262</f>
        <v>39338019.4</v>
      </c>
      <c r="H261" s="16">
        <f t="shared" si="40"/>
        <v>37602000</v>
      </c>
      <c r="I261" s="16">
        <f t="shared" si="40"/>
        <v>37602000</v>
      </c>
    </row>
    <row r="262" spans="1:9" ht="15">
      <c r="A262" s="9" t="s">
        <v>516</v>
      </c>
      <c r="B262" s="10" t="s">
        <v>117</v>
      </c>
      <c r="C262" s="9" t="s">
        <v>5</v>
      </c>
      <c r="D262" s="9" t="s">
        <v>162</v>
      </c>
      <c r="E262" s="9" t="s">
        <v>659</v>
      </c>
      <c r="F262" s="9" t="s">
        <v>118</v>
      </c>
      <c r="G262" s="34">
        <v>39338019.4</v>
      </c>
      <c r="H262" s="34">
        <v>37602000</v>
      </c>
      <c r="I262" s="34">
        <v>37602000</v>
      </c>
    </row>
    <row r="263" spans="1:9" ht="291" customHeight="1">
      <c r="A263" s="9" t="s">
        <v>517</v>
      </c>
      <c r="B263" s="98" t="s">
        <v>840</v>
      </c>
      <c r="C263" s="9" t="s">
        <v>5</v>
      </c>
      <c r="D263" s="9" t="s">
        <v>162</v>
      </c>
      <c r="E263" s="9" t="s">
        <v>640</v>
      </c>
      <c r="F263" s="9"/>
      <c r="G263" s="16">
        <f aca="true" t="shared" si="41" ref="G263:I264">G264</f>
        <v>65962800</v>
      </c>
      <c r="H263" s="16">
        <f t="shared" si="41"/>
        <v>61956900</v>
      </c>
      <c r="I263" s="16">
        <f t="shared" si="41"/>
        <v>61956900</v>
      </c>
    </row>
    <row r="264" spans="1:9" ht="30.75">
      <c r="A264" s="9" t="s">
        <v>336</v>
      </c>
      <c r="B264" s="10" t="s">
        <v>166</v>
      </c>
      <c r="C264" s="9" t="s">
        <v>5</v>
      </c>
      <c r="D264" s="9" t="s">
        <v>162</v>
      </c>
      <c r="E264" s="9" t="s">
        <v>640</v>
      </c>
      <c r="F264" s="9" t="s">
        <v>167</v>
      </c>
      <c r="G264" s="16">
        <f t="shared" si="41"/>
        <v>65962800</v>
      </c>
      <c r="H264" s="16">
        <f t="shared" si="41"/>
        <v>61956900</v>
      </c>
      <c r="I264" s="16">
        <f t="shared" si="41"/>
        <v>61956900</v>
      </c>
    </row>
    <row r="265" spans="1:9" ht="15">
      <c r="A265" s="9" t="s">
        <v>337</v>
      </c>
      <c r="B265" s="10" t="s">
        <v>117</v>
      </c>
      <c r="C265" s="9" t="s">
        <v>5</v>
      </c>
      <c r="D265" s="9" t="s">
        <v>162</v>
      </c>
      <c r="E265" s="9" t="s">
        <v>640</v>
      </c>
      <c r="F265" s="9" t="s">
        <v>118</v>
      </c>
      <c r="G265" s="16">
        <v>65962800</v>
      </c>
      <c r="H265" s="16">
        <v>61956900</v>
      </c>
      <c r="I265" s="16">
        <v>61956900</v>
      </c>
    </row>
    <row r="266" spans="1:9" ht="108.75">
      <c r="A266" s="9" t="s">
        <v>338</v>
      </c>
      <c r="B266" s="10" t="s">
        <v>1081</v>
      </c>
      <c r="C266" s="24" t="s">
        <v>5</v>
      </c>
      <c r="D266" s="9" t="s">
        <v>162</v>
      </c>
      <c r="E266" s="9" t="s">
        <v>1080</v>
      </c>
      <c r="F266" s="9"/>
      <c r="G266" s="16">
        <f aca="true" t="shared" si="42" ref="G266:I267">G267</f>
        <v>6944478.44</v>
      </c>
      <c r="H266" s="16">
        <f t="shared" si="42"/>
        <v>0</v>
      </c>
      <c r="I266" s="16">
        <f t="shared" si="42"/>
        <v>0</v>
      </c>
    </row>
    <row r="267" spans="1:9" ht="30.75">
      <c r="A267" s="9" t="s">
        <v>518</v>
      </c>
      <c r="B267" s="10" t="s">
        <v>166</v>
      </c>
      <c r="C267" s="24" t="s">
        <v>5</v>
      </c>
      <c r="D267" s="9" t="s">
        <v>162</v>
      </c>
      <c r="E267" s="9" t="s">
        <v>1080</v>
      </c>
      <c r="F267" s="9" t="s">
        <v>167</v>
      </c>
      <c r="G267" s="16">
        <f t="shared" si="42"/>
        <v>6944478.44</v>
      </c>
      <c r="H267" s="16">
        <f t="shared" si="42"/>
        <v>0</v>
      </c>
      <c r="I267" s="16">
        <f t="shared" si="42"/>
        <v>0</v>
      </c>
    </row>
    <row r="268" spans="1:9" ht="15">
      <c r="A268" s="9" t="s">
        <v>519</v>
      </c>
      <c r="B268" s="10" t="s">
        <v>117</v>
      </c>
      <c r="C268" s="24" t="s">
        <v>5</v>
      </c>
      <c r="D268" s="9" t="s">
        <v>162</v>
      </c>
      <c r="E268" s="9" t="s">
        <v>1080</v>
      </c>
      <c r="F268" s="9" t="s">
        <v>118</v>
      </c>
      <c r="G268" s="16">
        <v>6944478.44</v>
      </c>
      <c r="H268" s="16">
        <v>0</v>
      </c>
      <c r="I268" s="16">
        <v>0</v>
      </c>
    </row>
    <row r="269" spans="1:9" ht="15">
      <c r="A269" s="9" t="s">
        <v>520</v>
      </c>
      <c r="B269" s="10" t="s">
        <v>9</v>
      </c>
      <c r="C269" s="9" t="s">
        <v>5</v>
      </c>
      <c r="D269" s="9" t="s">
        <v>10</v>
      </c>
      <c r="E269" s="9"/>
      <c r="F269" s="9"/>
      <c r="G269" s="16">
        <f aca="true" t="shared" si="43" ref="G269:I270">G270</f>
        <v>515372294.70000005</v>
      </c>
      <c r="H269" s="16">
        <f t="shared" si="43"/>
        <v>437369236</v>
      </c>
      <c r="I269" s="16">
        <f t="shared" si="43"/>
        <v>435073680</v>
      </c>
    </row>
    <row r="270" spans="1:9" ht="30.75">
      <c r="A270" s="9" t="s">
        <v>521</v>
      </c>
      <c r="B270" s="10" t="s">
        <v>779</v>
      </c>
      <c r="C270" s="9" t="s">
        <v>5</v>
      </c>
      <c r="D270" s="9" t="s">
        <v>10</v>
      </c>
      <c r="E270" s="9" t="s">
        <v>579</v>
      </c>
      <c r="F270" s="9"/>
      <c r="G270" s="16">
        <f t="shared" si="43"/>
        <v>515372294.70000005</v>
      </c>
      <c r="H270" s="16">
        <f t="shared" si="43"/>
        <v>437369236</v>
      </c>
      <c r="I270" s="16">
        <f t="shared" si="43"/>
        <v>435073680</v>
      </c>
    </row>
    <row r="271" spans="1:9" ht="30.75">
      <c r="A271" s="9" t="s">
        <v>339</v>
      </c>
      <c r="B271" s="10" t="s">
        <v>663</v>
      </c>
      <c r="C271" s="9" t="s">
        <v>5</v>
      </c>
      <c r="D271" s="9" t="s">
        <v>10</v>
      </c>
      <c r="E271" s="9" t="s">
        <v>605</v>
      </c>
      <c r="F271" s="9"/>
      <c r="G271" s="16">
        <f>G272+G275+G278+G281+G284+G287+G290+G293+G296+G299+G302+G305</f>
        <v>515372294.70000005</v>
      </c>
      <c r="H271" s="16">
        <f>H272+H275+H278+H281+H284+H287+H293+H299+H302+H305</f>
        <v>437369236</v>
      </c>
      <c r="I271" s="16">
        <f>I272+I275+I278+I281+I284+I287+I293+I299+I302+I305</f>
        <v>435073680</v>
      </c>
    </row>
    <row r="272" spans="1:9" ht="93">
      <c r="A272" s="9" t="s">
        <v>340</v>
      </c>
      <c r="B272" s="10" t="s">
        <v>780</v>
      </c>
      <c r="C272" s="24" t="s">
        <v>5</v>
      </c>
      <c r="D272" s="24" t="s">
        <v>10</v>
      </c>
      <c r="E272" s="9" t="s">
        <v>641</v>
      </c>
      <c r="F272" s="9"/>
      <c r="G272" s="16">
        <f aca="true" t="shared" si="44" ref="G272:I273">G273</f>
        <v>169183166.33</v>
      </c>
      <c r="H272" s="16">
        <f t="shared" si="44"/>
        <v>125346216</v>
      </c>
      <c r="I272" s="16">
        <f t="shared" si="44"/>
        <v>123050660</v>
      </c>
    </row>
    <row r="273" spans="1:9" ht="30.75">
      <c r="A273" s="9" t="s">
        <v>341</v>
      </c>
      <c r="B273" s="10" t="s">
        <v>166</v>
      </c>
      <c r="C273" s="24" t="s">
        <v>5</v>
      </c>
      <c r="D273" s="24" t="s">
        <v>10</v>
      </c>
      <c r="E273" s="9" t="s">
        <v>641</v>
      </c>
      <c r="F273" s="9" t="s">
        <v>167</v>
      </c>
      <c r="G273" s="16">
        <f t="shared" si="44"/>
        <v>169183166.33</v>
      </c>
      <c r="H273" s="16">
        <f t="shared" si="44"/>
        <v>125346216</v>
      </c>
      <c r="I273" s="16">
        <f t="shared" si="44"/>
        <v>123050660</v>
      </c>
    </row>
    <row r="274" spans="1:9" ht="15">
      <c r="A274" s="9" t="s">
        <v>342</v>
      </c>
      <c r="B274" s="10" t="s">
        <v>117</v>
      </c>
      <c r="C274" s="24" t="s">
        <v>5</v>
      </c>
      <c r="D274" s="24" t="s">
        <v>10</v>
      </c>
      <c r="E274" s="9" t="s">
        <v>641</v>
      </c>
      <c r="F274" s="9" t="s">
        <v>118</v>
      </c>
      <c r="G274" s="16">
        <v>169183166.33</v>
      </c>
      <c r="H274" s="16">
        <v>125346216</v>
      </c>
      <c r="I274" s="16">
        <v>123050660</v>
      </c>
    </row>
    <row r="275" spans="1:9" ht="124.5">
      <c r="A275" s="9" t="s">
        <v>343</v>
      </c>
      <c r="B275" s="105" t="s">
        <v>1064</v>
      </c>
      <c r="C275" s="24" t="s">
        <v>5</v>
      </c>
      <c r="D275" s="24" t="s">
        <v>10</v>
      </c>
      <c r="E275" s="9" t="s">
        <v>1063</v>
      </c>
      <c r="F275" s="9"/>
      <c r="G275" s="16">
        <f aca="true" t="shared" si="45" ref="G275:I276">G276</f>
        <v>169000</v>
      </c>
      <c r="H275" s="16">
        <f t="shared" si="45"/>
        <v>0</v>
      </c>
      <c r="I275" s="16">
        <f t="shared" si="45"/>
        <v>0</v>
      </c>
    </row>
    <row r="276" spans="1:9" ht="30.75">
      <c r="A276" s="9" t="s">
        <v>344</v>
      </c>
      <c r="B276" s="10" t="s">
        <v>166</v>
      </c>
      <c r="C276" s="24" t="s">
        <v>5</v>
      </c>
      <c r="D276" s="24" t="s">
        <v>10</v>
      </c>
      <c r="E276" s="9" t="s">
        <v>1063</v>
      </c>
      <c r="F276" s="9" t="s">
        <v>167</v>
      </c>
      <c r="G276" s="16">
        <f t="shared" si="45"/>
        <v>169000</v>
      </c>
      <c r="H276" s="16">
        <f t="shared" si="45"/>
        <v>0</v>
      </c>
      <c r="I276" s="16">
        <f t="shared" si="45"/>
        <v>0</v>
      </c>
    </row>
    <row r="277" spans="1:9" ht="15">
      <c r="A277" s="9" t="s">
        <v>345</v>
      </c>
      <c r="B277" s="10" t="s">
        <v>117</v>
      </c>
      <c r="C277" s="24" t="s">
        <v>5</v>
      </c>
      <c r="D277" s="24" t="s">
        <v>10</v>
      </c>
      <c r="E277" s="9" t="s">
        <v>1063</v>
      </c>
      <c r="F277" s="9" t="s">
        <v>118</v>
      </c>
      <c r="G277" s="16">
        <v>169000</v>
      </c>
      <c r="H277" s="16">
        <v>0</v>
      </c>
      <c r="I277" s="16">
        <v>0</v>
      </c>
    </row>
    <row r="278" spans="1:9" ht="108.75">
      <c r="A278" s="9" t="s">
        <v>346</v>
      </c>
      <c r="B278" s="10" t="s">
        <v>990</v>
      </c>
      <c r="C278" s="24" t="s">
        <v>5</v>
      </c>
      <c r="D278" s="24" t="s">
        <v>10</v>
      </c>
      <c r="E278" s="9" t="s">
        <v>973</v>
      </c>
      <c r="F278" s="9"/>
      <c r="G278" s="16">
        <f aca="true" t="shared" si="46" ref="G278:I279">G279</f>
        <v>24021900</v>
      </c>
      <c r="H278" s="16">
        <f t="shared" si="46"/>
        <v>24021900</v>
      </c>
      <c r="I278" s="16">
        <f t="shared" si="46"/>
        <v>24021900</v>
      </c>
    </row>
    <row r="279" spans="1:9" ht="30.75">
      <c r="A279" s="9" t="s">
        <v>347</v>
      </c>
      <c r="B279" s="10" t="s">
        <v>166</v>
      </c>
      <c r="C279" s="24" t="s">
        <v>5</v>
      </c>
      <c r="D279" s="24" t="s">
        <v>10</v>
      </c>
      <c r="E279" s="9" t="s">
        <v>973</v>
      </c>
      <c r="F279" s="9" t="s">
        <v>167</v>
      </c>
      <c r="G279" s="16">
        <f t="shared" si="46"/>
        <v>24021900</v>
      </c>
      <c r="H279" s="16">
        <f t="shared" si="46"/>
        <v>24021900</v>
      </c>
      <c r="I279" s="16">
        <f t="shared" si="46"/>
        <v>24021900</v>
      </c>
    </row>
    <row r="280" spans="1:9" ht="15">
      <c r="A280" s="9" t="s">
        <v>348</v>
      </c>
      <c r="B280" s="10" t="s">
        <v>117</v>
      </c>
      <c r="C280" s="24" t="s">
        <v>5</v>
      </c>
      <c r="D280" s="24" t="s">
        <v>10</v>
      </c>
      <c r="E280" s="9" t="s">
        <v>973</v>
      </c>
      <c r="F280" s="9" t="s">
        <v>118</v>
      </c>
      <c r="G280" s="16">
        <v>24021900</v>
      </c>
      <c r="H280" s="16">
        <v>24021900</v>
      </c>
      <c r="I280" s="16">
        <v>24021900</v>
      </c>
    </row>
    <row r="281" spans="1:9" ht="285" customHeight="1">
      <c r="A281" s="9" t="s">
        <v>349</v>
      </c>
      <c r="B281" s="99" t="s">
        <v>841</v>
      </c>
      <c r="C281" s="24" t="s">
        <v>5</v>
      </c>
      <c r="D281" s="24" t="s">
        <v>10</v>
      </c>
      <c r="E281" s="9" t="s">
        <v>0</v>
      </c>
      <c r="F281" s="9"/>
      <c r="G281" s="16">
        <f aca="true" t="shared" si="47" ref="G281:I282">G282</f>
        <v>49152000</v>
      </c>
      <c r="H281" s="16">
        <f t="shared" si="47"/>
        <v>47467200</v>
      </c>
      <c r="I281" s="16">
        <f t="shared" si="47"/>
        <v>47467200</v>
      </c>
    </row>
    <row r="282" spans="1:9" ht="30.75">
      <c r="A282" s="9" t="s">
        <v>522</v>
      </c>
      <c r="B282" s="10" t="s">
        <v>166</v>
      </c>
      <c r="C282" s="24" t="s">
        <v>5</v>
      </c>
      <c r="D282" s="24" t="s">
        <v>10</v>
      </c>
      <c r="E282" s="9" t="s">
        <v>0</v>
      </c>
      <c r="F282" s="9" t="s">
        <v>167</v>
      </c>
      <c r="G282" s="16">
        <f t="shared" si="47"/>
        <v>49152000</v>
      </c>
      <c r="H282" s="16">
        <f t="shared" si="47"/>
        <v>47467200</v>
      </c>
      <c r="I282" s="16">
        <f t="shared" si="47"/>
        <v>47467200</v>
      </c>
    </row>
    <row r="283" spans="1:9" ht="15">
      <c r="A283" s="9" t="s">
        <v>523</v>
      </c>
      <c r="B283" s="10" t="s">
        <v>117</v>
      </c>
      <c r="C283" s="24" t="s">
        <v>5</v>
      </c>
      <c r="D283" s="24" t="s">
        <v>10</v>
      </c>
      <c r="E283" s="9" t="s">
        <v>0</v>
      </c>
      <c r="F283" s="9" t="s">
        <v>118</v>
      </c>
      <c r="G283" s="16">
        <v>49152000</v>
      </c>
      <c r="H283" s="16">
        <v>47467200</v>
      </c>
      <c r="I283" s="16">
        <v>47467200</v>
      </c>
    </row>
    <row r="284" spans="1:9" ht="288.75" customHeight="1">
      <c r="A284" s="9" t="s">
        <v>524</v>
      </c>
      <c r="B284" s="25" t="s">
        <v>880</v>
      </c>
      <c r="C284" s="9" t="s">
        <v>5</v>
      </c>
      <c r="D284" s="9" t="s">
        <v>10</v>
      </c>
      <c r="E284" s="9" t="s">
        <v>607</v>
      </c>
      <c r="F284" s="9"/>
      <c r="G284" s="16">
        <f aca="true" t="shared" si="48" ref="G284:I285">G285</f>
        <v>250349667.75</v>
      </c>
      <c r="H284" s="16">
        <f t="shared" si="48"/>
        <v>234281800</v>
      </c>
      <c r="I284" s="16">
        <f t="shared" si="48"/>
        <v>234281800</v>
      </c>
    </row>
    <row r="285" spans="1:9" ht="46.5" customHeight="1">
      <c r="A285" s="9" t="s">
        <v>869</v>
      </c>
      <c r="B285" s="10" t="s">
        <v>166</v>
      </c>
      <c r="C285" s="9" t="s">
        <v>5</v>
      </c>
      <c r="D285" s="9" t="s">
        <v>10</v>
      </c>
      <c r="E285" s="9" t="s">
        <v>607</v>
      </c>
      <c r="F285" s="9" t="s">
        <v>167</v>
      </c>
      <c r="G285" s="16">
        <f t="shared" si="48"/>
        <v>250349667.75</v>
      </c>
      <c r="H285" s="16">
        <f t="shared" si="48"/>
        <v>234281800</v>
      </c>
      <c r="I285" s="16">
        <f t="shared" si="48"/>
        <v>234281800</v>
      </c>
    </row>
    <row r="286" spans="1:9" ht="15">
      <c r="A286" s="9" t="s">
        <v>870</v>
      </c>
      <c r="B286" s="10" t="s">
        <v>117</v>
      </c>
      <c r="C286" s="9" t="s">
        <v>5</v>
      </c>
      <c r="D286" s="9" t="s">
        <v>10</v>
      </c>
      <c r="E286" s="9" t="s">
        <v>607</v>
      </c>
      <c r="F286" s="9" t="s">
        <v>118</v>
      </c>
      <c r="G286" s="16">
        <v>250349667.75</v>
      </c>
      <c r="H286" s="16">
        <v>234281800</v>
      </c>
      <c r="I286" s="16">
        <v>234281800</v>
      </c>
    </row>
    <row r="287" spans="1:9" ht="85.5" customHeight="1">
      <c r="A287" s="9" t="s">
        <v>350</v>
      </c>
      <c r="B287" s="105" t="s">
        <v>928</v>
      </c>
      <c r="C287" s="24" t="s">
        <v>5</v>
      </c>
      <c r="D287" s="24" t="s">
        <v>10</v>
      </c>
      <c r="E287" s="9" t="s">
        <v>929</v>
      </c>
      <c r="F287" s="9"/>
      <c r="G287" s="16">
        <f aca="true" t="shared" si="49" ref="G287:I288">G288</f>
        <v>6313466.51</v>
      </c>
      <c r="H287" s="16">
        <f t="shared" si="49"/>
        <v>0</v>
      </c>
      <c r="I287" s="16">
        <f t="shared" si="49"/>
        <v>0</v>
      </c>
    </row>
    <row r="288" spans="1:9" ht="30.75">
      <c r="A288" s="9" t="s">
        <v>351</v>
      </c>
      <c r="B288" s="10" t="s">
        <v>166</v>
      </c>
      <c r="C288" s="24" t="s">
        <v>5</v>
      </c>
      <c r="D288" s="24" t="s">
        <v>10</v>
      </c>
      <c r="E288" s="9" t="s">
        <v>929</v>
      </c>
      <c r="F288" s="9" t="s">
        <v>167</v>
      </c>
      <c r="G288" s="16">
        <f t="shared" si="49"/>
        <v>6313466.51</v>
      </c>
      <c r="H288" s="16">
        <f t="shared" si="49"/>
        <v>0</v>
      </c>
      <c r="I288" s="16">
        <f t="shared" si="49"/>
        <v>0</v>
      </c>
    </row>
    <row r="289" spans="1:9" ht="15">
      <c r="A289" s="9" t="s">
        <v>352</v>
      </c>
      <c r="B289" s="10" t="s">
        <v>117</v>
      </c>
      <c r="C289" s="24" t="s">
        <v>5</v>
      </c>
      <c r="D289" s="24" t="s">
        <v>10</v>
      </c>
      <c r="E289" s="9" t="s">
        <v>929</v>
      </c>
      <c r="F289" s="9" t="s">
        <v>118</v>
      </c>
      <c r="G289" s="16">
        <v>6313466.51</v>
      </c>
      <c r="H289" s="16">
        <v>0</v>
      </c>
      <c r="I289" s="16">
        <v>0</v>
      </c>
    </row>
    <row r="290" spans="1:9" ht="102.75" customHeight="1">
      <c r="A290" s="9" t="s">
        <v>525</v>
      </c>
      <c r="B290" s="10" t="s">
        <v>1196</v>
      </c>
      <c r="C290" s="24" t="s">
        <v>5</v>
      </c>
      <c r="D290" s="24" t="s">
        <v>10</v>
      </c>
      <c r="E290" s="9" t="s">
        <v>1195</v>
      </c>
      <c r="F290" s="9"/>
      <c r="G290" s="16">
        <f aca="true" t="shared" si="50" ref="G290:I291">G291</f>
        <v>2112600</v>
      </c>
      <c r="H290" s="16">
        <f t="shared" si="50"/>
        <v>0</v>
      </c>
      <c r="I290" s="16">
        <f t="shared" si="50"/>
        <v>0</v>
      </c>
    </row>
    <row r="291" spans="1:9" ht="30.75">
      <c r="A291" s="9" t="s">
        <v>526</v>
      </c>
      <c r="B291" s="10" t="s">
        <v>166</v>
      </c>
      <c r="C291" s="24" t="s">
        <v>5</v>
      </c>
      <c r="D291" s="24" t="s">
        <v>10</v>
      </c>
      <c r="E291" s="9" t="s">
        <v>1195</v>
      </c>
      <c r="F291" s="9" t="s">
        <v>167</v>
      </c>
      <c r="G291" s="16">
        <f t="shared" si="50"/>
        <v>2112600</v>
      </c>
      <c r="H291" s="16">
        <f t="shared" si="50"/>
        <v>0</v>
      </c>
      <c r="I291" s="16">
        <f t="shared" si="50"/>
        <v>0</v>
      </c>
    </row>
    <row r="292" spans="1:9" ht="15">
      <c r="A292" s="9" t="s">
        <v>527</v>
      </c>
      <c r="B292" s="10" t="s">
        <v>117</v>
      </c>
      <c r="C292" s="24" t="s">
        <v>5</v>
      </c>
      <c r="D292" s="24" t="s">
        <v>10</v>
      </c>
      <c r="E292" s="9" t="s">
        <v>1195</v>
      </c>
      <c r="F292" s="9" t="s">
        <v>118</v>
      </c>
      <c r="G292" s="16">
        <v>2112600</v>
      </c>
      <c r="H292" s="16">
        <v>0</v>
      </c>
      <c r="I292" s="16">
        <v>0</v>
      </c>
    </row>
    <row r="293" spans="1:9" ht="140.25">
      <c r="A293" s="9" t="s">
        <v>528</v>
      </c>
      <c r="B293" s="10" t="s">
        <v>991</v>
      </c>
      <c r="C293" s="24" t="s">
        <v>5</v>
      </c>
      <c r="D293" s="24" t="s">
        <v>10</v>
      </c>
      <c r="E293" s="9" t="s">
        <v>974</v>
      </c>
      <c r="F293" s="9"/>
      <c r="G293" s="16">
        <f aca="true" t="shared" si="51" ref="G293:I294">G294</f>
        <v>1502300</v>
      </c>
      <c r="H293" s="16">
        <f t="shared" si="51"/>
        <v>0</v>
      </c>
      <c r="I293" s="16">
        <f t="shared" si="51"/>
        <v>0</v>
      </c>
    </row>
    <row r="294" spans="1:9" ht="30.75">
      <c r="A294" s="9" t="s">
        <v>529</v>
      </c>
      <c r="B294" s="10" t="s">
        <v>166</v>
      </c>
      <c r="C294" s="24" t="s">
        <v>5</v>
      </c>
      <c r="D294" s="24" t="s">
        <v>10</v>
      </c>
      <c r="E294" s="9" t="s">
        <v>974</v>
      </c>
      <c r="F294" s="9" t="s">
        <v>167</v>
      </c>
      <c r="G294" s="16">
        <f t="shared" si="51"/>
        <v>1502300</v>
      </c>
      <c r="H294" s="16">
        <f t="shared" si="51"/>
        <v>0</v>
      </c>
      <c r="I294" s="16">
        <f t="shared" si="51"/>
        <v>0</v>
      </c>
    </row>
    <row r="295" spans="1:9" ht="15">
      <c r="A295" s="9" t="s">
        <v>353</v>
      </c>
      <c r="B295" s="10" t="s">
        <v>117</v>
      </c>
      <c r="C295" s="24" t="s">
        <v>5</v>
      </c>
      <c r="D295" s="24" t="s">
        <v>10</v>
      </c>
      <c r="E295" s="9" t="s">
        <v>974</v>
      </c>
      <c r="F295" s="9" t="s">
        <v>118</v>
      </c>
      <c r="G295" s="16">
        <v>1502300</v>
      </c>
      <c r="H295" s="16">
        <v>0</v>
      </c>
      <c r="I295" s="16">
        <v>0</v>
      </c>
    </row>
    <row r="296" spans="1:9" ht="39.75" customHeight="1">
      <c r="A296" s="9" t="s">
        <v>354</v>
      </c>
      <c r="B296" s="10" t="s">
        <v>1198</v>
      </c>
      <c r="C296" s="24" t="s">
        <v>5</v>
      </c>
      <c r="D296" s="24" t="s">
        <v>10</v>
      </c>
      <c r="E296" s="9" t="s">
        <v>1197</v>
      </c>
      <c r="F296" s="9"/>
      <c r="G296" s="16">
        <f aca="true" t="shared" si="52" ref="G296:I297">G297</f>
        <v>4511942.11</v>
      </c>
      <c r="H296" s="16">
        <f t="shared" si="52"/>
        <v>0</v>
      </c>
      <c r="I296" s="16">
        <f t="shared" si="52"/>
        <v>0</v>
      </c>
    </row>
    <row r="297" spans="1:9" ht="30.75">
      <c r="A297" s="9" t="s">
        <v>355</v>
      </c>
      <c r="B297" s="10" t="s">
        <v>166</v>
      </c>
      <c r="C297" s="24" t="s">
        <v>5</v>
      </c>
      <c r="D297" s="24" t="s">
        <v>10</v>
      </c>
      <c r="E297" s="9" t="s">
        <v>1197</v>
      </c>
      <c r="F297" s="9" t="s">
        <v>167</v>
      </c>
      <c r="G297" s="16">
        <f t="shared" si="52"/>
        <v>4511942.11</v>
      </c>
      <c r="H297" s="16">
        <f t="shared" si="52"/>
        <v>0</v>
      </c>
      <c r="I297" s="16">
        <f t="shared" si="52"/>
        <v>0</v>
      </c>
    </row>
    <row r="298" spans="1:9" ht="15">
      <c r="A298" s="9" t="s">
        <v>356</v>
      </c>
      <c r="B298" s="10" t="s">
        <v>117</v>
      </c>
      <c r="C298" s="24" t="s">
        <v>5</v>
      </c>
      <c r="D298" s="24" t="s">
        <v>10</v>
      </c>
      <c r="E298" s="9" t="s">
        <v>1197</v>
      </c>
      <c r="F298" s="9" t="s">
        <v>118</v>
      </c>
      <c r="G298" s="16">
        <v>4511942.11</v>
      </c>
      <c r="H298" s="16">
        <v>0</v>
      </c>
      <c r="I298" s="16">
        <v>0</v>
      </c>
    </row>
    <row r="299" spans="1:9" ht="108.75">
      <c r="A299" s="9" t="s">
        <v>357</v>
      </c>
      <c r="B299" s="100" t="s">
        <v>782</v>
      </c>
      <c r="C299" s="24" t="s">
        <v>5</v>
      </c>
      <c r="D299" s="24" t="s">
        <v>10</v>
      </c>
      <c r="E299" s="9" t="s">
        <v>717</v>
      </c>
      <c r="F299" s="9"/>
      <c r="G299" s="16">
        <f aca="true" t="shared" si="53" ref="G299:I300">G300</f>
        <v>3558182</v>
      </c>
      <c r="H299" s="16">
        <f t="shared" si="53"/>
        <v>2818000</v>
      </c>
      <c r="I299" s="16">
        <f t="shared" si="53"/>
        <v>2818000</v>
      </c>
    </row>
    <row r="300" spans="1:9" ht="30.75">
      <c r="A300" s="9" t="s">
        <v>358</v>
      </c>
      <c r="B300" s="10" t="s">
        <v>166</v>
      </c>
      <c r="C300" s="24" t="s">
        <v>5</v>
      </c>
      <c r="D300" s="24" t="s">
        <v>10</v>
      </c>
      <c r="E300" s="9" t="s">
        <v>717</v>
      </c>
      <c r="F300" s="9" t="s">
        <v>167</v>
      </c>
      <c r="G300" s="16">
        <f t="shared" si="53"/>
        <v>3558182</v>
      </c>
      <c r="H300" s="16">
        <f t="shared" si="53"/>
        <v>2818000</v>
      </c>
      <c r="I300" s="16">
        <f t="shared" si="53"/>
        <v>2818000</v>
      </c>
    </row>
    <row r="301" spans="1:9" ht="15">
      <c r="A301" s="9" t="s">
        <v>359</v>
      </c>
      <c r="B301" s="10" t="s">
        <v>117</v>
      </c>
      <c r="C301" s="24" t="s">
        <v>5</v>
      </c>
      <c r="D301" s="24" t="s">
        <v>10</v>
      </c>
      <c r="E301" s="9" t="s">
        <v>717</v>
      </c>
      <c r="F301" s="9" t="s">
        <v>118</v>
      </c>
      <c r="G301" s="16">
        <v>3558182</v>
      </c>
      <c r="H301" s="16">
        <v>2818000</v>
      </c>
      <c r="I301" s="16">
        <v>2818000</v>
      </c>
    </row>
    <row r="302" spans="1:9" ht="156.75" customHeight="1">
      <c r="A302" s="9" t="s">
        <v>360</v>
      </c>
      <c r="B302" s="10" t="s">
        <v>992</v>
      </c>
      <c r="C302" s="24" t="s">
        <v>5</v>
      </c>
      <c r="D302" s="24" t="s">
        <v>10</v>
      </c>
      <c r="E302" s="9" t="s">
        <v>975</v>
      </c>
      <c r="F302" s="9"/>
      <c r="G302" s="16">
        <f aca="true" t="shared" si="54" ref="G302:I303">G303</f>
        <v>4242500</v>
      </c>
      <c r="H302" s="16">
        <f t="shared" si="54"/>
        <v>0</v>
      </c>
      <c r="I302" s="16">
        <f t="shared" si="54"/>
        <v>0</v>
      </c>
    </row>
    <row r="303" spans="1:9" ht="30.75">
      <c r="A303" s="9" t="s">
        <v>361</v>
      </c>
      <c r="B303" s="10" t="s">
        <v>268</v>
      </c>
      <c r="C303" s="24" t="s">
        <v>5</v>
      </c>
      <c r="D303" s="24" t="s">
        <v>10</v>
      </c>
      <c r="E303" s="9" t="s">
        <v>975</v>
      </c>
      <c r="F303" s="9" t="s">
        <v>95</v>
      </c>
      <c r="G303" s="16">
        <f t="shared" si="54"/>
        <v>4242500</v>
      </c>
      <c r="H303" s="16">
        <f t="shared" si="54"/>
        <v>0</v>
      </c>
      <c r="I303" s="16">
        <f t="shared" si="54"/>
        <v>0</v>
      </c>
    </row>
    <row r="304" spans="1:9" ht="30.75">
      <c r="A304" s="9" t="s">
        <v>362</v>
      </c>
      <c r="B304" s="10" t="s">
        <v>96</v>
      </c>
      <c r="C304" s="24" t="s">
        <v>5</v>
      </c>
      <c r="D304" s="24" t="s">
        <v>10</v>
      </c>
      <c r="E304" s="9" t="s">
        <v>975</v>
      </c>
      <c r="F304" s="9" t="s">
        <v>97</v>
      </c>
      <c r="G304" s="16">
        <v>4242500</v>
      </c>
      <c r="H304" s="16">
        <v>0</v>
      </c>
      <c r="I304" s="16">
        <v>0</v>
      </c>
    </row>
    <row r="305" spans="1:9" ht="121.5" customHeight="1">
      <c r="A305" s="9" t="s">
        <v>363</v>
      </c>
      <c r="B305" s="10" t="s">
        <v>993</v>
      </c>
      <c r="C305" s="24" t="s">
        <v>5</v>
      </c>
      <c r="D305" s="24" t="s">
        <v>10</v>
      </c>
      <c r="E305" s="9" t="s">
        <v>976</v>
      </c>
      <c r="F305" s="9"/>
      <c r="G305" s="16">
        <f aca="true" t="shared" si="55" ref="G305:I306">G306</f>
        <v>255570</v>
      </c>
      <c r="H305" s="16">
        <f t="shared" si="55"/>
        <v>3434120</v>
      </c>
      <c r="I305" s="16">
        <f t="shared" si="55"/>
        <v>3434120</v>
      </c>
    </row>
    <row r="306" spans="1:9" ht="30.75">
      <c r="A306" s="9" t="s">
        <v>364</v>
      </c>
      <c r="B306" s="10" t="s">
        <v>166</v>
      </c>
      <c r="C306" s="24" t="s">
        <v>5</v>
      </c>
      <c r="D306" s="24" t="s">
        <v>10</v>
      </c>
      <c r="E306" s="9" t="s">
        <v>976</v>
      </c>
      <c r="F306" s="9" t="s">
        <v>167</v>
      </c>
      <c r="G306" s="16">
        <f t="shared" si="55"/>
        <v>255570</v>
      </c>
      <c r="H306" s="16">
        <f t="shared" si="55"/>
        <v>3434120</v>
      </c>
      <c r="I306" s="16">
        <f t="shared" si="55"/>
        <v>3434120</v>
      </c>
    </row>
    <row r="307" spans="1:9" ht="15">
      <c r="A307" s="9" t="s">
        <v>365</v>
      </c>
      <c r="B307" s="10" t="s">
        <v>117</v>
      </c>
      <c r="C307" s="24" t="s">
        <v>5</v>
      </c>
      <c r="D307" s="24" t="s">
        <v>10</v>
      </c>
      <c r="E307" s="9" t="s">
        <v>976</v>
      </c>
      <c r="F307" s="9" t="s">
        <v>118</v>
      </c>
      <c r="G307" s="16">
        <v>255570</v>
      </c>
      <c r="H307" s="16">
        <v>3434120</v>
      </c>
      <c r="I307" s="16">
        <v>3434120</v>
      </c>
    </row>
    <row r="308" spans="1:9" ht="15">
      <c r="A308" s="9" t="s">
        <v>366</v>
      </c>
      <c r="B308" s="10" t="s">
        <v>81</v>
      </c>
      <c r="C308" s="9" t="s">
        <v>5</v>
      </c>
      <c r="D308" s="9" t="s">
        <v>80</v>
      </c>
      <c r="E308" s="9"/>
      <c r="F308" s="9"/>
      <c r="G308" s="16">
        <f aca="true" t="shared" si="56" ref="G308:I309">G309</f>
        <v>30535413.73</v>
      </c>
      <c r="H308" s="16">
        <f t="shared" si="56"/>
        <v>27408078</v>
      </c>
      <c r="I308" s="16">
        <f t="shared" si="56"/>
        <v>27525477</v>
      </c>
    </row>
    <row r="309" spans="1:9" ht="30.75">
      <c r="A309" s="9" t="s">
        <v>367</v>
      </c>
      <c r="B309" s="10" t="s">
        <v>779</v>
      </c>
      <c r="C309" s="9" t="s">
        <v>5</v>
      </c>
      <c r="D309" s="9" t="s">
        <v>80</v>
      </c>
      <c r="E309" s="9" t="s">
        <v>579</v>
      </c>
      <c r="F309" s="9"/>
      <c r="G309" s="16">
        <f t="shared" si="56"/>
        <v>30535413.73</v>
      </c>
      <c r="H309" s="16">
        <f t="shared" si="56"/>
        <v>27408078</v>
      </c>
      <c r="I309" s="16">
        <f t="shared" si="56"/>
        <v>27525477</v>
      </c>
    </row>
    <row r="310" spans="1:9" ht="30.75">
      <c r="A310" s="9" t="s">
        <v>368</v>
      </c>
      <c r="B310" s="10" t="s">
        <v>663</v>
      </c>
      <c r="C310" s="9" t="s">
        <v>5</v>
      </c>
      <c r="D310" s="9" t="s">
        <v>80</v>
      </c>
      <c r="E310" s="9" t="s">
        <v>605</v>
      </c>
      <c r="F310" s="9"/>
      <c r="G310" s="16">
        <f>G311+G317+G323+G326+G314+G320</f>
        <v>30535413.73</v>
      </c>
      <c r="H310" s="16">
        <f>H311+H317+H323+H326+H314+H320</f>
        <v>27408078</v>
      </c>
      <c r="I310" s="16">
        <f>I311+I317+I323+I326+I314+I320</f>
        <v>27525477</v>
      </c>
    </row>
    <row r="311" spans="1:9" ht="93">
      <c r="A311" s="9" t="s">
        <v>369</v>
      </c>
      <c r="B311" s="10" t="s">
        <v>854</v>
      </c>
      <c r="C311" s="9" t="s">
        <v>5</v>
      </c>
      <c r="D311" s="9" t="s">
        <v>80</v>
      </c>
      <c r="E311" s="9" t="s">
        <v>608</v>
      </c>
      <c r="F311" s="9"/>
      <c r="G311" s="16">
        <f aca="true" t="shared" si="57" ref="G311:I312">G312</f>
        <v>7217888.58</v>
      </c>
      <c r="H311" s="16">
        <f t="shared" si="57"/>
        <v>6090938</v>
      </c>
      <c r="I311" s="16">
        <f t="shared" si="57"/>
        <v>5769120</v>
      </c>
    </row>
    <row r="312" spans="1:9" ht="52.5" customHeight="1">
      <c r="A312" s="9" t="s">
        <v>370</v>
      </c>
      <c r="B312" s="10" t="s">
        <v>166</v>
      </c>
      <c r="C312" s="9" t="s">
        <v>5</v>
      </c>
      <c r="D312" s="9" t="s">
        <v>80</v>
      </c>
      <c r="E312" s="9" t="s">
        <v>608</v>
      </c>
      <c r="F312" s="9" t="s">
        <v>167</v>
      </c>
      <c r="G312" s="16">
        <f t="shared" si="57"/>
        <v>7217888.58</v>
      </c>
      <c r="H312" s="16">
        <f t="shared" si="57"/>
        <v>6090938</v>
      </c>
      <c r="I312" s="16">
        <f t="shared" si="57"/>
        <v>5769120</v>
      </c>
    </row>
    <row r="313" spans="1:9" ht="15">
      <c r="A313" s="9" t="s">
        <v>371</v>
      </c>
      <c r="B313" s="10" t="s">
        <v>117</v>
      </c>
      <c r="C313" s="9" t="s">
        <v>5</v>
      </c>
      <c r="D313" s="9" t="s">
        <v>80</v>
      </c>
      <c r="E313" s="9" t="s">
        <v>608</v>
      </c>
      <c r="F313" s="9" t="s">
        <v>118</v>
      </c>
      <c r="G313" s="16">
        <v>7217888.58</v>
      </c>
      <c r="H313" s="16">
        <v>6090938</v>
      </c>
      <c r="I313" s="16">
        <v>5769120</v>
      </c>
    </row>
    <row r="314" spans="1:9" ht="108.75">
      <c r="A314" s="9" t="s">
        <v>372</v>
      </c>
      <c r="B314" s="10" t="s">
        <v>855</v>
      </c>
      <c r="C314" s="9" t="s">
        <v>5</v>
      </c>
      <c r="D314" s="9" t="s">
        <v>80</v>
      </c>
      <c r="E314" s="9" t="s">
        <v>837</v>
      </c>
      <c r="F314" s="9"/>
      <c r="G314" s="16">
        <f aca="true" t="shared" si="58" ref="G314:I315">G315</f>
        <v>536939.13</v>
      </c>
      <c r="H314" s="16">
        <f t="shared" si="58"/>
        <v>672100</v>
      </c>
      <c r="I314" s="16">
        <f t="shared" si="58"/>
        <v>803000</v>
      </c>
    </row>
    <row r="315" spans="1:9" ht="30.75">
      <c r="A315" s="9" t="s">
        <v>373</v>
      </c>
      <c r="B315" s="10" t="s">
        <v>166</v>
      </c>
      <c r="C315" s="9" t="s">
        <v>5</v>
      </c>
      <c r="D315" s="9" t="s">
        <v>80</v>
      </c>
      <c r="E315" s="9" t="s">
        <v>837</v>
      </c>
      <c r="F315" s="9" t="s">
        <v>167</v>
      </c>
      <c r="G315" s="16">
        <f t="shared" si="58"/>
        <v>536939.13</v>
      </c>
      <c r="H315" s="16">
        <f t="shared" si="58"/>
        <v>672100</v>
      </c>
      <c r="I315" s="16">
        <f t="shared" si="58"/>
        <v>803000</v>
      </c>
    </row>
    <row r="316" spans="1:9" ht="15">
      <c r="A316" s="9" t="s">
        <v>99</v>
      </c>
      <c r="B316" s="10" t="s">
        <v>117</v>
      </c>
      <c r="C316" s="9" t="s">
        <v>5</v>
      </c>
      <c r="D316" s="9" t="s">
        <v>80</v>
      </c>
      <c r="E316" s="9" t="s">
        <v>837</v>
      </c>
      <c r="F316" s="9" t="s">
        <v>118</v>
      </c>
      <c r="G316" s="16">
        <v>536939.13</v>
      </c>
      <c r="H316" s="16">
        <v>672100</v>
      </c>
      <c r="I316" s="16">
        <v>803000</v>
      </c>
    </row>
    <row r="317" spans="1:9" ht="78">
      <c r="A317" s="9" t="s">
        <v>374</v>
      </c>
      <c r="B317" s="10" t="s">
        <v>856</v>
      </c>
      <c r="C317" s="9" t="s">
        <v>5</v>
      </c>
      <c r="D317" s="9" t="s">
        <v>80</v>
      </c>
      <c r="E317" s="9" t="s">
        <v>609</v>
      </c>
      <c r="F317" s="9"/>
      <c r="G317" s="16">
        <f aca="true" t="shared" si="59" ref="G317:I318">G318</f>
        <v>3397859.54</v>
      </c>
      <c r="H317" s="16">
        <f t="shared" si="59"/>
        <v>879040</v>
      </c>
      <c r="I317" s="16">
        <f t="shared" si="59"/>
        <v>217057</v>
      </c>
    </row>
    <row r="318" spans="1:9" ht="30.75">
      <c r="A318" s="9" t="s">
        <v>375</v>
      </c>
      <c r="B318" s="10" t="s">
        <v>166</v>
      </c>
      <c r="C318" s="9" t="s">
        <v>5</v>
      </c>
      <c r="D318" s="9" t="s">
        <v>80</v>
      </c>
      <c r="E318" s="9" t="s">
        <v>609</v>
      </c>
      <c r="F318" s="9" t="s">
        <v>167</v>
      </c>
      <c r="G318" s="16">
        <f t="shared" si="59"/>
        <v>3397859.54</v>
      </c>
      <c r="H318" s="16">
        <f t="shared" si="59"/>
        <v>879040</v>
      </c>
      <c r="I318" s="16">
        <f t="shared" si="59"/>
        <v>217057</v>
      </c>
    </row>
    <row r="319" spans="1:9" ht="15">
      <c r="A319" s="9" t="s">
        <v>376</v>
      </c>
      <c r="B319" s="10" t="s">
        <v>117</v>
      </c>
      <c r="C319" s="9" t="s">
        <v>5</v>
      </c>
      <c r="D319" s="9" t="s">
        <v>80</v>
      </c>
      <c r="E319" s="9" t="s">
        <v>609</v>
      </c>
      <c r="F319" s="9" t="s">
        <v>118</v>
      </c>
      <c r="G319" s="16">
        <v>3397859.54</v>
      </c>
      <c r="H319" s="16">
        <v>879040</v>
      </c>
      <c r="I319" s="16">
        <v>217057</v>
      </c>
    </row>
    <row r="320" spans="1:9" ht="108.75">
      <c r="A320" s="9" t="s">
        <v>530</v>
      </c>
      <c r="B320" s="10" t="s">
        <v>857</v>
      </c>
      <c r="C320" s="9" t="s">
        <v>5</v>
      </c>
      <c r="D320" s="9" t="s">
        <v>80</v>
      </c>
      <c r="E320" s="9" t="s">
        <v>838</v>
      </c>
      <c r="F320" s="9"/>
      <c r="G320" s="16">
        <f aca="true" t="shared" si="60" ref="G320:I321">G321</f>
        <v>4163426.48</v>
      </c>
      <c r="H320" s="16">
        <f t="shared" si="60"/>
        <v>5275800</v>
      </c>
      <c r="I320" s="16">
        <f t="shared" si="60"/>
        <v>6246100</v>
      </c>
    </row>
    <row r="321" spans="1:9" ht="30.75">
      <c r="A321" s="9" t="s">
        <v>531</v>
      </c>
      <c r="B321" s="10" t="s">
        <v>166</v>
      </c>
      <c r="C321" s="9" t="s">
        <v>5</v>
      </c>
      <c r="D321" s="9" t="s">
        <v>80</v>
      </c>
      <c r="E321" s="9" t="s">
        <v>838</v>
      </c>
      <c r="F321" s="9" t="s">
        <v>167</v>
      </c>
      <c r="G321" s="16">
        <f t="shared" si="60"/>
        <v>4163426.48</v>
      </c>
      <c r="H321" s="16">
        <f t="shared" si="60"/>
        <v>5275800</v>
      </c>
      <c r="I321" s="16">
        <f t="shared" si="60"/>
        <v>6246100</v>
      </c>
    </row>
    <row r="322" spans="1:9" ht="15">
      <c r="A322" s="9" t="s">
        <v>532</v>
      </c>
      <c r="B322" s="10" t="s">
        <v>117</v>
      </c>
      <c r="C322" s="9" t="s">
        <v>5</v>
      </c>
      <c r="D322" s="9" t="s">
        <v>80</v>
      </c>
      <c r="E322" s="9" t="s">
        <v>838</v>
      </c>
      <c r="F322" s="9" t="s">
        <v>118</v>
      </c>
      <c r="G322" s="16">
        <v>4163426.48</v>
      </c>
      <c r="H322" s="16">
        <v>5275800</v>
      </c>
      <c r="I322" s="16">
        <v>6246100</v>
      </c>
    </row>
    <row r="323" spans="1:9" ht="78">
      <c r="A323" s="9" t="s">
        <v>377</v>
      </c>
      <c r="B323" s="10" t="s">
        <v>824</v>
      </c>
      <c r="C323" s="9" t="s">
        <v>5</v>
      </c>
      <c r="D323" s="9" t="s">
        <v>80</v>
      </c>
      <c r="E323" s="9" t="s">
        <v>610</v>
      </c>
      <c r="F323" s="9"/>
      <c r="G323" s="16">
        <f aca="true" t="shared" si="61" ref="G323:I324">G324</f>
        <v>135000</v>
      </c>
      <c r="H323" s="16">
        <f t="shared" si="61"/>
        <v>135000</v>
      </c>
      <c r="I323" s="16">
        <f t="shared" si="61"/>
        <v>135000</v>
      </c>
    </row>
    <row r="324" spans="1:9" ht="30.75">
      <c r="A324" s="9" t="s">
        <v>378</v>
      </c>
      <c r="B324" s="10" t="s">
        <v>166</v>
      </c>
      <c r="C324" s="9" t="s">
        <v>5</v>
      </c>
      <c r="D324" s="9" t="s">
        <v>80</v>
      </c>
      <c r="E324" s="9" t="s">
        <v>610</v>
      </c>
      <c r="F324" s="9" t="s">
        <v>167</v>
      </c>
      <c r="G324" s="16">
        <f t="shared" si="61"/>
        <v>135000</v>
      </c>
      <c r="H324" s="16">
        <f t="shared" si="61"/>
        <v>135000</v>
      </c>
      <c r="I324" s="16">
        <f t="shared" si="61"/>
        <v>135000</v>
      </c>
    </row>
    <row r="325" spans="1:9" ht="15">
      <c r="A325" s="9" t="s">
        <v>379</v>
      </c>
      <c r="B325" s="10" t="s">
        <v>117</v>
      </c>
      <c r="C325" s="9" t="s">
        <v>5</v>
      </c>
      <c r="D325" s="9" t="s">
        <v>80</v>
      </c>
      <c r="E325" s="9" t="s">
        <v>610</v>
      </c>
      <c r="F325" s="9" t="s">
        <v>118</v>
      </c>
      <c r="G325" s="16">
        <v>135000</v>
      </c>
      <c r="H325" s="16">
        <v>135000</v>
      </c>
      <c r="I325" s="16">
        <v>135000</v>
      </c>
    </row>
    <row r="326" spans="1:9" ht="282" customHeight="1">
      <c r="A326" s="9" t="s">
        <v>116</v>
      </c>
      <c r="B326" s="25" t="s">
        <v>880</v>
      </c>
      <c r="C326" s="9" t="s">
        <v>5</v>
      </c>
      <c r="D326" s="9" t="s">
        <v>80</v>
      </c>
      <c r="E326" s="9" t="s">
        <v>607</v>
      </c>
      <c r="F326" s="9"/>
      <c r="G326" s="16">
        <f aca="true" t="shared" si="62" ref="G326:I327">G327</f>
        <v>15084300</v>
      </c>
      <c r="H326" s="16">
        <f t="shared" si="62"/>
        <v>14355200</v>
      </c>
      <c r="I326" s="16">
        <f t="shared" si="62"/>
        <v>14355200</v>
      </c>
    </row>
    <row r="327" spans="1:9" ht="30.75">
      <c r="A327" s="9" t="s">
        <v>871</v>
      </c>
      <c r="B327" s="10" t="s">
        <v>166</v>
      </c>
      <c r="C327" s="9" t="s">
        <v>5</v>
      </c>
      <c r="D327" s="9" t="s">
        <v>80</v>
      </c>
      <c r="E327" s="9" t="s">
        <v>607</v>
      </c>
      <c r="F327" s="9" t="s">
        <v>167</v>
      </c>
      <c r="G327" s="16">
        <f t="shared" si="62"/>
        <v>15084300</v>
      </c>
      <c r="H327" s="16">
        <f t="shared" si="62"/>
        <v>14355200</v>
      </c>
      <c r="I327" s="16">
        <f t="shared" si="62"/>
        <v>14355200</v>
      </c>
    </row>
    <row r="328" spans="1:9" ht="15">
      <c r="A328" s="9" t="s">
        <v>380</v>
      </c>
      <c r="B328" s="10" t="s">
        <v>117</v>
      </c>
      <c r="C328" s="9" t="s">
        <v>5</v>
      </c>
      <c r="D328" s="9" t="s">
        <v>80</v>
      </c>
      <c r="E328" s="9" t="s">
        <v>607</v>
      </c>
      <c r="F328" s="9" t="s">
        <v>118</v>
      </c>
      <c r="G328" s="16">
        <v>15084300</v>
      </c>
      <c r="H328" s="16">
        <v>14355200</v>
      </c>
      <c r="I328" s="16">
        <v>14355200</v>
      </c>
    </row>
    <row r="329" spans="1:9" ht="15">
      <c r="A329" s="9" t="s">
        <v>381</v>
      </c>
      <c r="B329" s="10" t="s">
        <v>11</v>
      </c>
      <c r="C329" s="9" t="s">
        <v>5</v>
      </c>
      <c r="D329" s="9" t="s">
        <v>12</v>
      </c>
      <c r="E329" s="9"/>
      <c r="F329" s="9"/>
      <c r="G329" s="16">
        <f>G330</f>
        <v>39657699.79</v>
      </c>
      <c r="H329" s="16">
        <f>H330</f>
        <v>38660517</v>
      </c>
      <c r="I329" s="16">
        <f>I330</f>
        <v>38629198</v>
      </c>
    </row>
    <row r="330" spans="1:9" ht="30.75">
      <c r="A330" s="9" t="s">
        <v>382</v>
      </c>
      <c r="B330" s="10" t="s">
        <v>779</v>
      </c>
      <c r="C330" s="9" t="s">
        <v>5</v>
      </c>
      <c r="D330" s="9" t="s">
        <v>12</v>
      </c>
      <c r="E330" s="9" t="s">
        <v>579</v>
      </c>
      <c r="F330" s="9"/>
      <c r="G330" s="16">
        <f>G339+G348+G354+G331</f>
        <v>39657699.79</v>
      </c>
      <c r="H330" s="16">
        <f>H339+H348+H354+H331</f>
        <v>38660517</v>
      </c>
      <c r="I330" s="16">
        <f>I339+I348+I354+I331</f>
        <v>38629198</v>
      </c>
    </row>
    <row r="331" spans="1:9" ht="30.75">
      <c r="A331" s="9" t="s">
        <v>383</v>
      </c>
      <c r="B331" s="10" t="s">
        <v>663</v>
      </c>
      <c r="C331" s="9" t="s">
        <v>5</v>
      </c>
      <c r="D331" s="9" t="s">
        <v>12</v>
      </c>
      <c r="E331" s="9" t="s">
        <v>605</v>
      </c>
      <c r="F331" s="9"/>
      <c r="G331" s="16">
        <f>G332</f>
        <v>3835000</v>
      </c>
      <c r="H331" s="16">
        <f>H332</f>
        <v>5555400</v>
      </c>
      <c r="I331" s="16">
        <f>I332</f>
        <v>5555400</v>
      </c>
    </row>
    <row r="332" spans="1:9" ht="90" customHeight="1">
      <c r="A332" s="9" t="s">
        <v>384</v>
      </c>
      <c r="B332" s="101" t="s">
        <v>825</v>
      </c>
      <c r="C332" s="9" t="s">
        <v>5</v>
      </c>
      <c r="D332" s="9" t="s">
        <v>12</v>
      </c>
      <c r="E332" s="9" t="s">
        <v>702</v>
      </c>
      <c r="F332" s="9"/>
      <c r="G332" s="16">
        <f>G337+G333+G335</f>
        <v>3835000</v>
      </c>
      <c r="H332" s="16">
        <f>H337+H333+H335</f>
        <v>5555400</v>
      </c>
      <c r="I332" s="16">
        <f>I337+I333+I335</f>
        <v>5555400</v>
      </c>
    </row>
    <row r="333" spans="1:9" ht="30.75">
      <c r="A333" s="9" t="s">
        <v>385</v>
      </c>
      <c r="B333" s="10" t="s">
        <v>268</v>
      </c>
      <c r="C333" s="9" t="s">
        <v>5</v>
      </c>
      <c r="D333" s="9" t="s">
        <v>12</v>
      </c>
      <c r="E333" s="9" t="s">
        <v>702</v>
      </c>
      <c r="F333" s="9" t="s">
        <v>95</v>
      </c>
      <c r="G333" s="16">
        <f>G334</f>
        <v>603695.44</v>
      </c>
      <c r="H333" s="16">
        <f>H334</f>
        <v>845697</v>
      </c>
      <c r="I333" s="16">
        <f>I334</f>
        <v>845697</v>
      </c>
    </row>
    <row r="334" spans="1:9" ht="30.75">
      <c r="A334" s="9" t="s">
        <v>386</v>
      </c>
      <c r="B334" s="10" t="s">
        <v>96</v>
      </c>
      <c r="C334" s="9" t="s">
        <v>5</v>
      </c>
      <c r="D334" s="9" t="s">
        <v>12</v>
      </c>
      <c r="E334" s="9" t="s">
        <v>702</v>
      </c>
      <c r="F334" s="9" t="s">
        <v>97</v>
      </c>
      <c r="G334" s="16">
        <v>603695.44</v>
      </c>
      <c r="H334" s="16">
        <v>845697</v>
      </c>
      <c r="I334" s="16">
        <v>845697</v>
      </c>
    </row>
    <row r="335" spans="1:9" ht="15">
      <c r="A335" s="9" t="s">
        <v>387</v>
      </c>
      <c r="B335" s="10" t="s">
        <v>98</v>
      </c>
      <c r="C335" s="9" t="s">
        <v>5</v>
      </c>
      <c r="D335" s="9" t="s">
        <v>12</v>
      </c>
      <c r="E335" s="9" t="s">
        <v>702</v>
      </c>
      <c r="F335" s="9" t="s">
        <v>99</v>
      </c>
      <c r="G335" s="16">
        <f>G336</f>
        <v>59101.4</v>
      </c>
      <c r="H335" s="16">
        <f>H336</f>
        <v>0</v>
      </c>
      <c r="I335" s="16">
        <f>I336</f>
        <v>0</v>
      </c>
    </row>
    <row r="336" spans="1:9" ht="30.75">
      <c r="A336" s="9" t="s">
        <v>388</v>
      </c>
      <c r="B336" s="10" t="s">
        <v>578</v>
      </c>
      <c r="C336" s="9" t="s">
        <v>5</v>
      </c>
      <c r="D336" s="9" t="s">
        <v>12</v>
      </c>
      <c r="E336" s="9" t="s">
        <v>702</v>
      </c>
      <c r="F336" s="9" t="s">
        <v>388</v>
      </c>
      <c r="G336" s="16">
        <v>59101.4</v>
      </c>
      <c r="H336" s="16">
        <v>0</v>
      </c>
      <c r="I336" s="16">
        <v>0</v>
      </c>
    </row>
    <row r="337" spans="1:9" ht="30.75">
      <c r="A337" s="9" t="s">
        <v>389</v>
      </c>
      <c r="B337" s="10" t="s">
        <v>166</v>
      </c>
      <c r="C337" s="9" t="s">
        <v>5</v>
      </c>
      <c r="D337" s="9" t="s">
        <v>12</v>
      </c>
      <c r="E337" s="9" t="s">
        <v>702</v>
      </c>
      <c r="F337" s="9" t="s">
        <v>167</v>
      </c>
      <c r="G337" s="16">
        <f>G338</f>
        <v>3172203.16</v>
      </c>
      <c r="H337" s="16">
        <f>H338</f>
        <v>4709703</v>
      </c>
      <c r="I337" s="16">
        <f>I338</f>
        <v>4709703</v>
      </c>
    </row>
    <row r="338" spans="1:9" ht="15">
      <c r="A338" s="9" t="s">
        <v>390</v>
      </c>
      <c r="B338" s="10" t="s">
        <v>117</v>
      </c>
      <c r="C338" s="9" t="s">
        <v>5</v>
      </c>
      <c r="D338" s="9" t="s">
        <v>12</v>
      </c>
      <c r="E338" s="9" t="s">
        <v>702</v>
      </c>
      <c r="F338" s="9" t="s">
        <v>118</v>
      </c>
      <c r="G338" s="16">
        <v>3172203.16</v>
      </c>
      <c r="H338" s="16">
        <v>4709703</v>
      </c>
      <c r="I338" s="16">
        <v>4709703</v>
      </c>
    </row>
    <row r="339" spans="1:9" ht="30.75">
      <c r="A339" s="9" t="s">
        <v>391</v>
      </c>
      <c r="B339" s="10" t="s">
        <v>172</v>
      </c>
      <c r="C339" s="9" t="s">
        <v>5</v>
      </c>
      <c r="D339" s="9" t="s">
        <v>12</v>
      </c>
      <c r="E339" s="9" t="s">
        <v>611</v>
      </c>
      <c r="F339" s="9"/>
      <c r="G339" s="16">
        <f>G340+G345</f>
        <v>6877566.32</v>
      </c>
      <c r="H339" s="16">
        <f>H340+H345</f>
        <v>6181881</v>
      </c>
      <c r="I339" s="16">
        <f>I340+I345</f>
        <v>6177581</v>
      </c>
    </row>
    <row r="340" spans="1:9" ht="75" customHeight="1">
      <c r="A340" s="9" t="s">
        <v>392</v>
      </c>
      <c r="B340" s="10" t="s">
        <v>858</v>
      </c>
      <c r="C340" s="9" t="s">
        <v>5</v>
      </c>
      <c r="D340" s="9" t="s">
        <v>12</v>
      </c>
      <c r="E340" s="9" t="s">
        <v>612</v>
      </c>
      <c r="F340" s="9"/>
      <c r="G340" s="16">
        <f>G341+G343</f>
        <v>6737566.32</v>
      </c>
      <c r="H340" s="16">
        <f>H341+H343</f>
        <v>6041881</v>
      </c>
      <c r="I340" s="16">
        <f>I341+I343</f>
        <v>6037581</v>
      </c>
    </row>
    <row r="341" spans="1:9" ht="78">
      <c r="A341" s="9" t="s">
        <v>393</v>
      </c>
      <c r="B341" s="10" t="s">
        <v>91</v>
      </c>
      <c r="C341" s="9" t="s">
        <v>5</v>
      </c>
      <c r="D341" s="9" t="s">
        <v>12</v>
      </c>
      <c r="E341" s="9" t="s">
        <v>612</v>
      </c>
      <c r="F341" s="9" t="s">
        <v>92</v>
      </c>
      <c r="G341" s="16">
        <f>G342</f>
        <v>5645328</v>
      </c>
      <c r="H341" s="16">
        <f>H342</f>
        <v>5204931</v>
      </c>
      <c r="I341" s="16">
        <f>I342</f>
        <v>5204731</v>
      </c>
    </row>
    <row r="342" spans="1:9" ht="15">
      <c r="A342" s="9" t="s">
        <v>394</v>
      </c>
      <c r="B342" s="10" t="s">
        <v>168</v>
      </c>
      <c r="C342" s="9" t="s">
        <v>5</v>
      </c>
      <c r="D342" s="9" t="s">
        <v>12</v>
      </c>
      <c r="E342" s="9" t="s">
        <v>612</v>
      </c>
      <c r="F342" s="9" t="s">
        <v>171</v>
      </c>
      <c r="G342" s="16">
        <v>5645328</v>
      </c>
      <c r="H342" s="16">
        <v>5204931</v>
      </c>
      <c r="I342" s="16">
        <v>5204731</v>
      </c>
    </row>
    <row r="343" spans="1:9" ht="30.75">
      <c r="A343" s="9" t="s">
        <v>395</v>
      </c>
      <c r="B343" s="10" t="s">
        <v>268</v>
      </c>
      <c r="C343" s="9" t="s">
        <v>5</v>
      </c>
      <c r="D343" s="9" t="s">
        <v>12</v>
      </c>
      <c r="E343" s="9" t="s">
        <v>612</v>
      </c>
      <c r="F343" s="9" t="s">
        <v>95</v>
      </c>
      <c r="G343" s="16">
        <f>G344</f>
        <v>1092238.32</v>
      </c>
      <c r="H343" s="16">
        <f>H344</f>
        <v>836950</v>
      </c>
      <c r="I343" s="16">
        <f>I344</f>
        <v>832850</v>
      </c>
    </row>
    <row r="344" spans="1:9" ht="30.75">
      <c r="A344" s="9" t="s">
        <v>396</v>
      </c>
      <c r="B344" s="10" t="s">
        <v>96</v>
      </c>
      <c r="C344" s="9" t="s">
        <v>5</v>
      </c>
      <c r="D344" s="9" t="s">
        <v>12</v>
      </c>
      <c r="E344" s="9" t="s">
        <v>612</v>
      </c>
      <c r="F344" s="9" t="s">
        <v>97</v>
      </c>
      <c r="G344" s="16">
        <v>1092238.32</v>
      </c>
      <c r="H344" s="16">
        <v>836950</v>
      </c>
      <c r="I344" s="16">
        <v>832850</v>
      </c>
    </row>
    <row r="345" spans="1:9" ht="78">
      <c r="A345" s="9" t="s">
        <v>397</v>
      </c>
      <c r="B345" s="10" t="s">
        <v>826</v>
      </c>
      <c r="C345" s="9" t="s">
        <v>5</v>
      </c>
      <c r="D345" s="9" t="s">
        <v>12</v>
      </c>
      <c r="E345" s="9" t="s">
        <v>613</v>
      </c>
      <c r="F345" s="9"/>
      <c r="G345" s="16">
        <f aca="true" t="shared" si="63" ref="G345:I346">G346</f>
        <v>140000</v>
      </c>
      <c r="H345" s="16">
        <f t="shared" si="63"/>
        <v>140000</v>
      </c>
      <c r="I345" s="16">
        <f t="shared" si="63"/>
        <v>140000</v>
      </c>
    </row>
    <row r="346" spans="1:9" ht="30.75">
      <c r="A346" s="9" t="s">
        <v>398</v>
      </c>
      <c r="B346" s="10" t="s">
        <v>268</v>
      </c>
      <c r="C346" s="9" t="s">
        <v>5</v>
      </c>
      <c r="D346" s="9" t="s">
        <v>12</v>
      </c>
      <c r="E346" s="9" t="s">
        <v>613</v>
      </c>
      <c r="F346" s="9" t="s">
        <v>95</v>
      </c>
      <c r="G346" s="16">
        <f t="shared" si="63"/>
        <v>140000</v>
      </c>
      <c r="H346" s="16">
        <f t="shared" si="63"/>
        <v>140000</v>
      </c>
      <c r="I346" s="16">
        <f t="shared" si="63"/>
        <v>140000</v>
      </c>
    </row>
    <row r="347" spans="1:9" ht="30.75">
      <c r="A347" s="9" t="s">
        <v>533</v>
      </c>
      <c r="B347" s="10" t="s">
        <v>96</v>
      </c>
      <c r="C347" s="9" t="s">
        <v>5</v>
      </c>
      <c r="D347" s="9" t="s">
        <v>12</v>
      </c>
      <c r="E347" s="9" t="s">
        <v>613</v>
      </c>
      <c r="F347" s="9" t="s">
        <v>97</v>
      </c>
      <c r="G347" s="16">
        <v>140000</v>
      </c>
      <c r="H347" s="16">
        <v>140000</v>
      </c>
      <c r="I347" s="16">
        <v>140000</v>
      </c>
    </row>
    <row r="348" spans="1:9" ht="30.75">
      <c r="A348" s="9" t="s">
        <v>399</v>
      </c>
      <c r="B348" s="10" t="s">
        <v>686</v>
      </c>
      <c r="C348" s="9" t="s">
        <v>5</v>
      </c>
      <c r="D348" s="9" t="s">
        <v>12</v>
      </c>
      <c r="E348" s="9" t="s">
        <v>597</v>
      </c>
      <c r="F348" s="9"/>
      <c r="G348" s="16">
        <f>G349</f>
        <v>3899670</v>
      </c>
      <c r="H348" s="16">
        <f>H349</f>
        <v>3256000</v>
      </c>
      <c r="I348" s="16">
        <f>I349</f>
        <v>3256000</v>
      </c>
    </row>
    <row r="349" spans="1:9" ht="87" customHeight="1">
      <c r="A349" s="9" t="s">
        <v>400</v>
      </c>
      <c r="B349" s="23" t="s">
        <v>842</v>
      </c>
      <c r="C349" s="9" t="s">
        <v>5</v>
      </c>
      <c r="D349" s="9" t="s">
        <v>12</v>
      </c>
      <c r="E349" s="9" t="s">
        <v>614</v>
      </c>
      <c r="F349" s="9" t="s">
        <v>89</v>
      </c>
      <c r="G349" s="16">
        <f>G350+G352</f>
        <v>3899670</v>
      </c>
      <c r="H349" s="16">
        <f>H350+H352</f>
        <v>3256000</v>
      </c>
      <c r="I349" s="16">
        <f>I350+I352</f>
        <v>3256000</v>
      </c>
    </row>
    <row r="350" spans="1:9" ht="78">
      <c r="A350" s="9" t="s">
        <v>401</v>
      </c>
      <c r="B350" s="10" t="s">
        <v>91</v>
      </c>
      <c r="C350" s="9" t="s">
        <v>5</v>
      </c>
      <c r="D350" s="9" t="s">
        <v>12</v>
      </c>
      <c r="E350" s="9" t="s">
        <v>614</v>
      </c>
      <c r="F350" s="9" t="s">
        <v>92</v>
      </c>
      <c r="G350" s="16">
        <f>G351</f>
        <v>2905898</v>
      </c>
      <c r="H350" s="16">
        <f>H351</f>
        <v>2404200</v>
      </c>
      <c r="I350" s="16">
        <f>I351</f>
        <v>2404200</v>
      </c>
    </row>
    <row r="351" spans="1:9" ht="30.75">
      <c r="A351" s="9" t="s">
        <v>402</v>
      </c>
      <c r="B351" s="10" t="s">
        <v>93</v>
      </c>
      <c r="C351" s="9" t="s">
        <v>5</v>
      </c>
      <c r="D351" s="9" t="s">
        <v>12</v>
      </c>
      <c r="E351" s="9" t="s">
        <v>614</v>
      </c>
      <c r="F351" s="9" t="s">
        <v>94</v>
      </c>
      <c r="G351" s="16">
        <v>2905898</v>
      </c>
      <c r="H351" s="16">
        <v>2404200</v>
      </c>
      <c r="I351" s="16">
        <v>2404200</v>
      </c>
    </row>
    <row r="352" spans="1:9" ht="30.75">
      <c r="A352" s="9" t="s">
        <v>403</v>
      </c>
      <c r="B352" s="10" t="s">
        <v>268</v>
      </c>
      <c r="C352" s="9" t="s">
        <v>5</v>
      </c>
      <c r="D352" s="9" t="s">
        <v>12</v>
      </c>
      <c r="E352" s="9" t="s">
        <v>614</v>
      </c>
      <c r="F352" s="9" t="s">
        <v>95</v>
      </c>
      <c r="G352" s="16">
        <f>G353</f>
        <v>993772</v>
      </c>
      <c r="H352" s="16">
        <f>H353</f>
        <v>851800</v>
      </c>
      <c r="I352" s="16">
        <f>I353</f>
        <v>851800</v>
      </c>
    </row>
    <row r="353" spans="1:9" ht="30.75">
      <c r="A353" s="9" t="s">
        <v>404</v>
      </c>
      <c r="B353" s="10" t="s">
        <v>96</v>
      </c>
      <c r="C353" s="9" t="s">
        <v>5</v>
      </c>
      <c r="D353" s="9" t="s">
        <v>12</v>
      </c>
      <c r="E353" s="9" t="s">
        <v>614</v>
      </c>
      <c r="F353" s="9" t="s">
        <v>97</v>
      </c>
      <c r="G353" s="16">
        <v>993772</v>
      </c>
      <c r="H353" s="16">
        <v>851800</v>
      </c>
      <c r="I353" s="16">
        <v>851800</v>
      </c>
    </row>
    <row r="354" spans="1:9" ht="30.75">
      <c r="A354" s="9" t="s">
        <v>405</v>
      </c>
      <c r="B354" s="10" t="s">
        <v>1</v>
      </c>
      <c r="C354" s="9" t="s">
        <v>5</v>
      </c>
      <c r="D354" s="9" t="s">
        <v>12</v>
      </c>
      <c r="E354" s="9" t="s">
        <v>580</v>
      </c>
      <c r="F354" s="9"/>
      <c r="G354" s="16">
        <f>G355+G360+G365</f>
        <v>25045463.47</v>
      </c>
      <c r="H354" s="16">
        <f>H355+H360+H365</f>
        <v>23667236</v>
      </c>
      <c r="I354" s="16">
        <f>I355+I360+I365</f>
        <v>23640217</v>
      </c>
    </row>
    <row r="355" spans="1:9" ht="81.75" customHeight="1">
      <c r="A355" s="9" t="s">
        <v>406</v>
      </c>
      <c r="B355" s="10" t="s">
        <v>859</v>
      </c>
      <c r="C355" s="9" t="s">
        <v>5</v>
      </c>
      <c r="D355" s="9" t="s">
        <v>12</v>
      </c>
      <c r="E355" s="9" t="s">
        <v>581</v>
      </c>
      <c r="F355" s="9"/>
      <c r="G355" s="16">
        <f>G356+G358</f>
        <v>11346497</v>
      </c>
      <c r="H355" s="16">
        <f>H356+H358</f>
        <v>10694971</v>
      </c>
      <c r="I355" s="16">
        <f>I356+I358</f>
        <v>10680571</v>
      </c>
    </row>
    <row r="356" spans="1:9" ht="78">
      <c r="A356" s="9" t="s">
        <v>407</v>
      </c>
      <c r="B356" s="10" t="s">
        <v>91</v>
      </c>
      <c r="C356" s="9" t="s">
        <v>5</v>
      </c>
      <c r="D356" s="9" t="s">
        <v>12</v>
      </c>
      <c r="E356" s="9" t="s">
        <v>581</v>
      </c>
      <c r="F356" s="9" t="s">
        <v>92</v>
      </c>
      <c r="G356" s="16">
        <f>G357</f>
        <v>10512537</v>
      </c>
      <c r="H356" s="16">
        <f>H357</f>
        <v>9979671</v>
      </c>
      <c r="I356" s="16">
        <f>I357</f>
        <v>9979671</v>
      </c>
    </row>
    <row r="357" spans="1:9" ht="15">
      <c r="A357" s="9" t="s">
        <v>408</v>
      </c>
      <c r="B357" s="10" t="s">
        <v>168</v>
      </c>
      <c r="C357" s="9" t="s">
        <v>5</v>
      </c>
      <c r="D357" s="9" t="s">
        <v>12</v>
      </c>
      <c r="E357" s="9" t="s">
        <v>581</v>
      </c>
      <c r="F357" s="9" t="s">
        <v>171</v>
      </c>
      <c r="G357" s="16">
        <v>10512537</v>
      </c>
      <c r="H357" s="16">
        <v>9979671</v>
      </c>
      <c r="I357" s="16">
        <v>9979671</v>
      </c>
    </row>
    <row r="358" spans="1:9" ht="30.75">
      <c r="A358" s="9" t="s">
        <v>409</v>
      </c>
      <c r="B358" s="10" t="s">
        <v>268</v>
      </c>
      <c r="C358" s="9" t="s">
        <v>5</v>
      </c>
      <c r="D358" s="9" t="s">
        <v>12</v>
      </c>
      <c r="E358" s="9" t="s">
        <v>581</v>
      </c>
      <c r="F358" s="9" t="s">
        <v>95</v>
      </c>
      <c r="G358" s="16">
        <f>G359</f>
        <v>833960</v>
      </c>
      <c r="H358" s="16">
        <f>H359</f>
        <v>715300</v>
      </c>
      <c r="I358" s="16">
        <f>I359</f>
        <v>700900</v>
      </c>
    </row>
    <row r="359" spans="1:9" ht="30.75">
      <c r="A359" s="9" t="s">
        <v>410</v>
      </c>
      <c r="B359" s="10" t="s">
        <v>96</v>
      </c>
      <c r="C359" s="9" t="s">
        <v>5</v>
      </c>
      <c r="D359" s="9" t="s">
        <v>12</v>
      </c>
      <c r="E359" s="9" t="s">
        <v>581</v>
      </c>
      <c r="F359" s="9" t="s">
        <v>97</v>
      </c>
      <c r="G359" s="16">
        <v>833960</v>
      </c>
      <c r="H359" s="16">
        <v>715300</v>
      </c>
      <c r="I359" s="16">
        <v>700900</v>
      </c>
    </row>
    <row r="360" spans="1:9" ht="86.25" customHeight="1">
      <c r="A360" s="9" t="s">
        <v>411</v>
      </c>
      <c r="B360" s="10" t="s">
        <v>860</v>
      </c>
      <c r="C360" s="9" t="s">
        <v>5</v>
      </c>
      <c r="D360" s="9" t="s">
        <v>12</v>
      </c>
      <c r="E360" s="9" t="s">
        <v>616</v>
      </c>
      <c r="F360" s="9"/>
      <c r="G360" s="16">
        <f>G361+G363</f>
        <v>6847306.47</v>
      </c>
      <c r="H360" s="16">
        <f>H361+H363</f>
        <v>6364774</v>
      </c>
      <c r="I360" s="16">
        <f>I361+I363</f>
        <v>6355754</v>
      </c>
    </row>
    <row r="361" spans="1:9" ht="78">
      <c r="A361" s="9" t="s">
        <v>412</v>
      </c>
      <c r="B361" s="10" t="s">
        <v>91</v>
      </c>
      <c r="C361" s="9" t="s">
        <v>5</v>
      </c>
      <c r="D361" s="9" t="s">
        <v>12</v>
      </c>
      <c r="E361" s="9" t="s">
        <v>616</v>
      </c>
      <c r="F361" s="9" t="s">
        <v>92</v>
      </c>
      <c r="G361" s="16">
        <f>G362</f>
        <v>5674700</v>
      </c>
      <c r="H361" s="16">
        <f>H362</f>
        <v>5365244</v>
      </c>
      <c r="I361" s="16">
        <f>I362</f>
        <v>5365244</v>
      </c>
    </row>
    <row r="362" spans="1:9" ht="15">
      <c r="A362" s="9" t="s">
        <v>413</v>
      </c>
      <c r="B362" s="10" t="s">
        <v>168</v>
      </c>
      <c r="C362" s="9" t="s">
        <v>5</v>
      </c>
      <c r="D362" s="9" t="s">
        <v>12</v>
      </c>
      <c r="E362" s="9" t="s">
        <v>616</v>
      </c>
      <c r="F362" s="9" t="s">
        <v>171</v>
      </c>
      <c r="G362" s="16">
        <v>5674700</v>
      </c>
      <c r="H362" s="16">
        <v>5365244</v>
      </c>
      <c r="I362" s="16">
        <v>5365244</v>
      </c>
    </row>
    <row r="363" spans="1:9" ht="30.75">
      <c r="A363" s="9" t="s">
        <v>414</v>
      </c>
      <c r="B363" s="10" t="s">
        <v>268</v>
      </c>
      <c r="C363" s="9" t="s">
        <v>5</v>
      </c>
      <c r="D363" s="9" t="s">
        <v>12</v>
      </c>
      <c r="E363" s="9" t="s">
        <v>616</v>
      </c>
      <c r="F363" s="9" t="s">
        <v>95</v>
      </c>
      <c r="G363" s="16">
        <f>G364</f>
        <v>1172606.47</v>
      </c>
      <c r="H363" s="16">
        <f>H364</f>
        <v>999530</v>
      </c>
      <c r="I363" s="16">
        <f>I364</f>
        <v>990510</v>
      </c>
    </row>
    <row r="364" spans="1:9" ht="30.75">
      <c r="A364" s="9" t="s">
        <v>415</v>
      </c>
      <c r="B364" s="10" t="s">
        <v>96</v>
      </c>
      <c r="C364" s="9" t="s">
        <v>5</v>
      </c>
      <c r="D364" s="9" t="s">
        <v>12</v>
      </c>
      <c r="E364" s="9" t="s">
        <v>616</v>
      </c>
      <c r="F364" s="9" t="s">
        <v>97</v>
      </c>
      <c r="G364" s="16">
        <v>1172606.47</v>
      </c>
      <c r="H364" s="16">
        <v>999530</v>
      </c>
      <c r="I364" s="16">
        <v>990510</v>
      </c>
    </row>
    <row r="365" spans="1:9" ht="78">
      <c r="A365" s="9" t="s">
        <v>416</v>
      </c>
      <c r="B365" s="10" t="s">
        <v>827</v>
      </c>
      <c r="C365" s="9" t="s">
        <v>5</v>
      </c>
      <c r="D365" s="9" t="s">
        <v>12</v>
      </c>
      <c r="E365" s="9" t="s">
        <v>615</v>
      </c>
      <c r="F365" s="9" t="s">
        <v>89</v>
      </c>
      <c r="G365" s="16">
        <f>G366+G368+G370</f>
        <v>6851660</v>
      </c>
      <c r="H365" s="16">
        <f>H366+H368+H370</f>
        <v>6607491</v>
      </c>
      <c r="I365" s="16">
        <f>I366+I368+I370</f>
        <v>6603892</v>
      </c>
    </row>
    <row r="366" spans="1:9" ht="78">
      <c r="A366" s="9" t="s">
        <v>417</v>
      </c>
      <c r="B366" s="10" t="s">
        <v>91</v>
      </c>
      <c r="C366" s="9" t="s">
        <v>5</v>
      </c>
      <c r="D366" s="9" t="s">
        <v>12</v>
      </c>
      <c r="E366" s="9" t="s">
        <v>615</v>
      </c>
      <c r="F366" s="9" t="s">
        <v>92</v>
      </c>
      <c r="G366" s="16">
        <f>G367</f>
        <v>6645557</v>
      </c>
      <c r="H366" s="16">
        <f>H367</f>
        <v>6427530</v>
      </c>
      <c r="I366" s="16">
        <f>I367</f>
        <v>6427530</v>
      </c>
    </row>
    <row r="367" spans="1:9" ht="30.75">
      <c r="A367" s="9" t="s">
        <v>418</v>
      </c>
      <c r="B367" s="10" t="s">
        <v>93</v>
      </c>
      <c r="C367" s="9" t="s">
        <v>5</v>
      </c>
      <c r="D367" s="9" t="s">
        <v>12</v>
      </c>
      <c r="E367" s="9" t="s">
        <v>615</v>
      </c>
      <c r="F367" s="9" t="s">
        <v>94</v>
      </c>
      <c r="G367" s="16">
        <v>6645557</v>
      </c>
      <c r="H367" s="16">
        <v>6427530</v>
      </c>
      <c r="I367" s="16">
        <v>6427530</v>
      </c>
    </row>
    <row r="368" spans="1:9" ht="30.75">
      <c r="A368" s="9" t="s">
        <v>419</v>
      </c>
      <c r="B368" s="10" t="s">
        <v>268</v>
      </c>
      <c r="C368" s="9" t="s">
        <v>5</v>
      </c>
      <c r="D368" s="9" t="s">
        <v>12</v>
      </c>
      <c r="E368" s="9" t="s">
        <v>615</v>
      </c>
      <c r="F368" s="9" t="s">
        <v>95</v>
      </c>
      <c r="G368" s="16">
        <f>G369</f>
        <v>201619.38</v>
      </c>
      <c r="H368" s="16">
        <f>H369</f>
        <v>179961</v>
      </c>
      <c r="I368" s="16">
        <f>I369</f>
        <v>176362</v>
      </c>
    </row>
    <row r="369" spans="1:9" ht="30.75">
      <c r="A369" s="9" t="s">
        <v>420</v>
      </c>
      <c r="B369" s="10" t="s">
        <v>96</v>
      </c>
      <c r="C369" s="9" t="s">
        <v>5</v>
      </c>
      <c r="D369" s="9" t="s">
        <v>12</v>
      </c>
      <c r="E369" s="9" t="s">
        <v>615</v>
      </c>
      <c r="F369" s="9" t="s">
        <v>97</v>
      </c>
      <c r="G369" s="16">
        <v>201619.38</v>
      </c>
      <c r="H369" s="16">
        <v>179961</v>
      </c>
      <c r="I369" s="16">
        <v>176362</v>
      </c>
    </row>
    <row r="370" spans="1:9" ht="15">
      <c r="A370" s="9" t="s">
        <v>421</v>
      </c>
      <c r="B370" s="10" t="s">
        <v>98</v>
      </c>
      <c r="C370" s="9" t="s">
        <v>5</v>
      </c>
      <c r="D370" s="9" t="s">
        <v>12</v>
      </c>
      <c r="E370" s="9" t="s">
        <v>615</v>
      </c>
      <c r="F370" s="9" t="s">
        <v>99</v>
      </c>
      <c r="G370" s="16">
        <f>G371</f>
        <v>4483.62</v>
      </c>
      <c r="H370" s="16">
        <f>H371</f>
        <v>0</v>
      </c>
      <c r="I370" s="16">
        <f>I371</f>
        <v>0</v>
      </c>
    </row>
    <row r="371" spans="1:9" ht="30.75">
      <c r="A371" s="9" t="s">
        <v>422</v>
      </c>
      <c r="B371" s="10" t="s">
        <v>578</v>
      </c>
      <c r="C371" s="9" t="s">
        <v>5</v>
      </c>
      <c r="D371" s="9" t="s">
        <v>12</v>
      </c>
      <c r="E371" s="9" t="s">
        <v>615</v>
      </c>
      <c r="F371" s="9" t="s">
        <v>388</v>
      </c>
      <c r="G371" s="16">
        <v>4483.62</v>
      </c>
      <c r="H371" s="16">
        <v>0</v>
      </c>
      <c r="I371" s="16">
        <v>0</v>
      </c>
    </row>
    <row r="372" spans="1:9" ht="15">
      <c r="A372" s="9" t="s">
        <v>423</v>
      </c>
      <c r="B372" s="10" t="s">
        <v>170</v>
      </c>
      <c r="C372" s="9" t="s">
        <v>5</v>
      </c>
      <c r="D372" s="9" t="s">
        <v>126</v>
      </c>
      <c r="E372" s="9"/>
      <c r="F372" s="9"/>
      <c r="G372" s="16">
        <f>G373+G385</f>
        <v>40222302.16</v>
      </c>
      <c r="H372" s="16">
        <f>H373+H385</f>
        <v>45901600</v>
      </c>
      <c r="I372" s="16">
        <f>I373+I385</f>
        <v>46070500</v>
      </c>
    </row>
    <row r="373" spans="1:9" ht="15">
      <c r="A373" s="9" t="s">
        <v>424</v>
      </c>
      <c r="B373" s="10" t="s">
        <v>37</v>
      </c>
      <c r="C373" s="9" t="s">
        <v>5</v>
      </c>
      <c r="D373" s="9" t="s">
        <v>129</v>
      </c>
      <c r="E373" s="9"/>
      <c r="F373" s="9"/>
      <c r="G373" s="16">
        <f aca="true" t="shared" si="64" ref="G373:I374">G374</f>
        <v>38317302.16</v>
      </c>
      <c r="H373" s="16">
        <f t="shared" si="64"/>
        <v>43996600</v>
      </c>
      <c r="I373" s="16">
        <f t="shared" si="64"/>
        <v>44165500</v>
      </c>
    </row>
    <row r="374" spans="1:9" ht="30.75">
      <c r="A374" s="9" t="s">
        <v>534</v>
      </c>
      <c r="B374" s="10" t="s">
        <v>779</v>
      </c>
      <c r="C374" s="9" t="s">
        <v>5</v>
      </c>
      <c r="D374" s="9" t="s">
        <v>129</v>
      </c>
      <c r="E374" s="9" t="s">
        <v>579</v>
      </c>
      <c r="F374" s="9"/>
      <c r="G374" s="16">
        <f t="shared" si="64"/>
        <v>38317302.16</v>
      </c>
      <c r="H374" s="16">
        <f t="shared" si="64"/>
        <v>43996600</v>
      </c>
      <c r="I374" s="16">
        <f t="shared" si="64"/>
        <v>44165500</v>
      </c>
    </row>
    <row r="375" spans="1:9" ht="30.75">
      <c r="A375" s="9" t="s">
        <v>535</v>
      </c>
      <c r="B375" s="10" t="s">
        <v>663</v>
      </c>
      <c r="C375" s="9" t="s">
        <v>5</v>
      </c>
      <c r="D375" s="9" t="s">
        <v>129</v>
      </c>
      <c r="E375" s="9" t="s">
        <v>605</v>
      </c>
      <c r="F375" s="9"/>
      <c r="G375" s="16">
        <f>G376+G382+G379</f>
        <v>38317302.16</v>
      </c>
      <c r="H375" s="16">
        <f>H376+H382+H379</f>
        <v>43996600</v>
      </c>
      <c r="I375" s="16">
        <f>I376+I382+I379</f>
        <v>44165500</v>
      </c>
    </row>
    <row r="376" spans="1:9" ht="186.75" customHeight="1">
      <c r="A376" s="9" t="s">
        <v>425</v>
      </c>
      <c r="B376" s="25" t="s">
        <v>843</v>
      </c>
      <c r="C376" s="9" t="s">
        <v>5</v>
      </c>
      <c r="D376" s="9" t="s">
        <v>129</v>
      </c>
      <c r="E376" s="9" t="s">
        <v>642</v>
      </c>
      <c r="F376" s="9"/>
      <c r="G376" s="16">
        <f aca="true" t="shared" si="65" ref="G376:I377">G377</f>
        <v>408000</v>
      </c>
      <c r="H376" s="16">
        <f t="shared" si="65"/>
        <v>408000</v>
      </c>
      <c r="I376" s="16">
        <f t="shared" si="65"/>
        <v>408000</v>
      </c>
    </row>
    <row r="377" spans="1:9" ht="30.75">
      <c r="A377" s="9" t="s">
        <v>426</v>
      </c>
      <c r="B377" s="10" t="s">
        <v>166</v>
      </c>
      <c r="C377" s="9" t="s">
        <v>5</v>
      </c>
      <c r="D377" s="9" t="s">
        <v>129</v>
      </c>
      <c r="E377" s="9" t="s">
        <v>642</v>
      </c>
      <c r="F377" s="9" t="s">
        <v>167</v>
      </c>
      <c r="G377" s="16">
        <f t="shared" si="65"/>
        <v>408000</v>
      </c>
      <c r="H377" s="16">
        <f t="shared" si="65"/>
        <v>408000</v>
      </c>
      <c r="I377" s="16">
        <f t="shared" si="65"/>
        <v>408000</v>
      </c>
    </row>
    <row r="378" spans="1:9" ht="15">
      <c r="A378" s="9" t="s">
        <v>427</v>
      </c>
      <c r="B378" s="10" t="s">
        <v>117</v>
      </c>
      <c r="C378" s="9" t="s">
        <v>5</v>
      </c>
      <c r="D378" s="9" t="s">
        <v>129</v>
      </c>
      <c r="E378" s="9" t="s">
        <v>642</v>
      </c>
      <c r="F378" s="9" t="s">
        <v>118</v>
      </c>
      <c r="G378" s="16">
        <v>408000</v>
      </c>
      <c r="H378" s="16">
        <v>408000</v>
      </c>
      <c r="I378" s="16">
        <v>408000</v>
      </c>
    </row>
    <row r="379" spans="1:9" ht="124.5" customHeight="1">
      <c r="A379" s="9" t="s">
        <v>872</v>
      </c>
      <c r="B379" s="102" t="s">
        <v>847</v>
      </c>
      <c r="C379" s="9" t="s">
        <v>5</v>
      </c>
      <c r="D379" s="9" t="s">
        <v>129</v>
      </c>
      <c r="E379" s="9" t="s">
        <v>643</v>
      </c>
      <c r="F379" s="9"/>
      <c r="G379" s="16">
        <f aca="true" t="shared" si="66" ref="G379:I380">G380</f>
        <v>29246000</v>
      </c>
      <c r="H379" s="16">
        <f t="shared" si="66"/>
        <v>34638400</v>
      </c>
      <c r="I379" s="16">
        <f t="shared" si="66"/>
        <v>34638400</v>
      </c>
    </row>
    <row r="380" spans="1:9" ht="30.75">
      <c r="A380" s="9" t="s">
        <v>873</v>
      </c>
      <c r="B380" s="10" t="s">
        <v>166</v>
      </c>
      <c r="C380" s="9" t="s">
        <v>5</v>
      </c>
      <c r="D380" s="9" t="s">
        <v>129</v>
      </c>
      <c r="E380" s="9" t="s">
        <v>643</v>
      </c>
      <c r="F380" s="9" t="s">
        <v>167</v>
      </c>
      <c r="G380" s="16">
        <f t="shared" si="66"/>
        <v>29246000</v>
      </c>
      <c r="H380" s="16">
        <f t="shared" si="66"/>
        <v>34638400</v>
      </c>
      <c r="I380" s="16">
        <f t="shared" si="66"/>
        <v>34638400</v>
      </c>
    </row>
    <row r="381" spans="1:9" ht="15">
      <c r="A381" s="9" t="s">
        <v>874</v>
      </c>
      <c r="B381" s="10" t="s">
        <v>117</v>
      </c>
      <c r="C381" s="9" t="s">
        <v>5</v>
      </c>
      <c r="D381" s="9" t="s">
        <v>129</v>
      </c>
      <c r="E381" s="9" t="s">
        <v>643</v>
      </c>
      <c r="F381" s="9" t="s">
        <v>118</v>
      </c>
      <c r="G381" s="16">
        <v>29246000</v>
      </c>
      <c r="H381" s="16">
        <v>34638400</v>
      </c>
      <c r="I381" s="16">
        <v>34638400</v>
      </c>
    </row>
    <row r="382" spans="1:9" ht="183" customHeight="1">
      <c r="A382" s="9" t="s">
        <v>428</v>
      </c>
      <c r="B382" s="102" t="s">
        <v>848</v>
      </c>
      <c r="C382" s="9" t="s">
        <v>5</v>
      </c>
      <c r="D382" s="9" t="s">
        <v>129</v>
      </c>
      <c r="E382" s="9" t="s">
        <v>803</v>
      </c>
      <c r="F382" s="9"/>
      <c r="G382" s="16">
        <f aca="true" t="shared" si="67" ref="G382:I383">G383</f>
        <v>8663302.16</v>
      </c>
      <c r="H382" s="16">
        <f t="shared" si="67"/>
        <v>8950200</v>
      </c>
      <c r="I382" s="16">
        <f t="shared" si="67"/>
        <v>9119100</v>
      </c>
    </row>
    <row r="383" spans="1:9" ht="30.75">
      <c r="A383" s="9" t="s">
        <v>429</v>
      </c>
      <c r="B383" s="10" t="s">
        <v>166</v>
      </c>
      <c r="C383" s="9" t="s">
        <v>5</v>
      </c>
      <c r="D383" s="9" t="s">
        <v>129</v>
      </c>
      <c r="E383" s="9" t="s">
        <v>803</v>
      </c>
      <c r="F383" s="9" t="s">
        <v>167</v>
      </c>
      <c r="G383" s="16">
        <f t="shared" si="67"/>
        <v>8663302.16</v>
      </c>
      <c r="H383" s="16">
        <f t="shared" si="67"/>
        <v>8950200</v>
      </c>
      <c r="I383" s="16">
        <f t="shared" si="67"/>
        <v>9119100</v>
      </c>
    </row>
    <row r="384" spans="1:9" ht="15">
      <c r="A384" s="9" t="s">
        <v>536</v>
      </c>
      <c r="B384" s="10" t="s">
        <v>117</v>
      </c>
      <c r="C384" s="9" t="s">
        <v>5</v>
      </c>
      <c r="D384" s="9" t="s">
        <v>129</v>
      </c>
      <c r="E384" s="9" t="s">
        <v>803</v>
      </c>
      <c r="F384" s="9" t="s">
        <v>118</v>
      </c>
      <c r="G384" s="16">
        <v>8663302.16</v>
      </c>
      <c r="H384" s="16">
        <v>8950200</v>
      </c>
      <c r="I384" s="16">
        <v>9119100</v>
      </c>
    </row>
    <row r="385" spans="1:9" ht="15">
      <c r="A385" s="9" t="s">
        <v>537</v>
      </c>
      <c r="B385" s="10" t="s">
        <v>71</v>
      </c>
      <c r="C385" s="9" t="s">
        <v>5</v>
      </c>
      <c r="D385" s="9" t="s">
        <v>70</v>
      </c>
      <c r="E385" s="9"/>
      <c r="F385" s="9"/>
      <c r="G385" s="16">
        <f aca="true" t="shared" si="68" ref="G385:I389">G386</f>
        <v>1905000</v>
      </c>
      <c r="H385" s="16">
        <f t="shared" si="68"/>
        <v>1905000</v>
      </c>
      <c r="I385" s="16">
        <f t="shared" si="68"/>
        <v>1905000</v>
      </c>
    </row>
    <row r="386" spans="1:9" ht="30.75">
      <c r="A386" s="9" t="s">
        <v>538</v>
      </c>
      <c r="B386" s="10" t="s">
        <v>779</v>
      </c>
      <c r="C386" s="9" t="s">
        <v>5</v>
      </c>
      <c r="D386" s="9" t="s">
        <v>70</v>
      </c>
      <c r="E386" s="9" t="s">
        <v>579</v>
      </c>
      <c r="F386" s="9"/>
      <c r="G386" s="16">
        <f t="shared" si="68"/>
        <v>1905000</v>
      </c>
      <c r="H386" s="16">
        <f t="shared" si="68"/>
        <v>1905000</v>
      </c>
      <c r="I386" s="16">
        <f t="shared" si="68"/>
        <v>1905000</v>
      </c>
    </row>
    <row r="387" spans="1:9" ht="30.75">
      <c r="A387" s="9" t="s">
        <v>430</v>
      </c>
      <c r="B387" s="10" t="s">
        <v>663</v>
      </c>
      <c r="C387" s="9" t="s">
        <v>5</v>
      </c>
      <c r="D387" s="9" t="s">
        <v>70</v>
      </c>
      <c r="E387" s="9" t="s">
        <v>605</v>
      </c>
      <c r="F387" s="9"/>
      <c r="G387" s="16">
        <f t="shared" si="68"/>
        <v>1905000</v>
      </c>
      <c r="H387" s="16">
        <f t="shared" si="68"/>
        <v>1905000</v>
      </c>
      <c r="I387" s="16">
        <f t="shared" si="68"/>
        <v>1905000</v>
      </c>
    </row>
    <row r="388" spans="1:9" ht="124.5">
      <c r="A388" s="9" t="s">
        <v>431</v>
      </c>
      <c r="B388" s="10" t="s">
        <v>881</v>
      </c>
      <c r="C388" s="9" t="s">
        <v>5</v>
      </c>
      <c r="D388" s="9" t="s">
        <v>70</v>
      </c>
      <c r="E388" s="9" t="s">
        <v>617</v>
      </c>
      <c r="F388" s="9"/>
      <c r="G388" s="16">
        <f t="shared" si="68"/>
        <v>1905000</v>
      </c>
      <c r="H388" s="16">
        <f t="shared" si="68"/>
        <v>1905000</v>
      </c>
      <c r="I388" s="16">
        <f t="shared" si="68"/>
        <v>1905000</v>
      </c>
    </row>
    <row r="389" spans="1:9" ht="30.75">
      <c r="A389" s="9" t="s">
        <v>432</v>
      </c>
      <c r="B389" s="10" t="s">
        <v>166</v>
      </c>
      <c r="C389" s="9" t="s">
        <v>5</v>
      </c>
      <c r="D389" s="9" t="s">
        <v>70</v>
      </c>
      <c r="E389" s="9" t="s">
        <v>617</v>
      </c>
      <c r="F389" s="9" t="s">
        <v>167</v>
      </c>
      <c r="G389" s="16">
        <f t="shared" si="68"/>
        <v>1905000</v>
      </c>
      <c r="H389" s="16">
        <f t="shared" si="68"/>
        <v>1905000</v>
      </c>
      <c r="I389" s="16">
        <f t="shared" si="68"/>
        <v>1905000</v>
      </c>
    </row>
    <row r="390" spans="1:9" ht="15">
      <c r="A390" s="9" t="s">
        <v>433</v>
      </c>
      <c r="B390" s="10" t="s">
        <v>117</v>
      </c>
      <c r="C390" s="9" t="s">
        <v>5</v>
      </c>
      <c r="D390" s="9" t="s">
        <v>70</v>
      </c>
      <c r="E390" s="9" t="s">
        <v>617</v>
      </c>
      <c r="F390" s="9" t="s">
        <v>118</v>
      </c>
      <c r="G390" s="16">
        <v>1905000</v>
      </c>
      <c r="H390" s="16">
        <v>1905000</v>
      </c>
      <c r="I390" s="16">
        <v>1905000</v>
      </c>
    </row>
    <row r="391" spans="1:9" ht="15">
      <c r="A391" s="9" t="s">
        <v>434</v>
      </c>
      <c r="B391" s="10" t="s">
        <v>120</v>
      </c>
      <c r="C391" s="9" t="s">
        <v>5</v>
      </c>
      <c r="D391" s="9" t="s">
        <v>42</v>
      </c>
      <c r="E391" s="9"/>
      <c r="F391" s="9"/>
      <c r="G391" s="16">
        <f aca="true" t="shared" si="69" ref="G391:G396">G392</f>
        <v>293189</v>
      </c>
      <c r="H391" s="16">
        <f aca="true" t="shared" si="70" ref="H391:I396">H392</f>
        <v>866100</v>
      </c>
      <c r="I391" s="16">
        <f t="shared" si="70"/>
        <v>848800</v>
      </c>
    </row>
    <row r="392" spans="1:9" ht="15">
      <c r="A392" s="9" t="s">
        <v>435</v>
      </c>
      <c r="B392" s="10" t="s">
        <v>69</v>
      </c>
      <c r="C392" s="9" t="s">
        <v>5</v>
      </c>
      <c r="D392" s="9" t="s">
        <v>60</v>
      </c>
      <c r="E392" s="9"/>
      <c r="F392" s="9"/>
      <c r="G392" s="16">
        <f t="shared" si="69"/>
        <v>293189</v>
      </c>
      <c r="H392" s="16">
        <f t="shared" si="70"/>
        <v>866100</v>
      </c>
      <c r="I392" s="16">
        <f t="shared" si="70"/>
        <v>848800</v>
      </c>
    </row>
    <row r="393" spans="1:9" ht="30.75">
      <c r="A393" s="9" t="s">
        <v>436</v>
      </c>
      <c r="B393" s="10" t="s">
        <v>785</v>
      </c>
      <c r="C393" s="9" t="s">
        <v>5</v>
      </c>
      <c r="D393" s="9" t="s">
        <v>60</v>
      </c>
      <c r="E393" s="9" t="s">
        <v>630</v>
      </c>
      <c r="F393" s="9"/>
      <c r="G393" s="16">
        <f t="shared" si="69"/>
        <v>293189</v>
      </c>
      <c r="H393" s="16">
        <f t="shared" si="70"/>
        <v>866100</v>
      </c>
      <c r="I393" s="16">
        <f t="shared" si="70"/>
        <v>848800</v>
      </c>
    </row>
    <row r="394" spans="1:9" ht="30.75">
      <c r="A394" s="9" t="s">
        <v>437</v>
      </c>
      <c r="B394" s="10" t="s">
        <v>687</v>
      </c>
      <c r="C394" s="9" t="s">
        <v>5</v>
      </c>
      <c r="D394" s="9" t="s">
        <v>60</v>
      </c>
      <c r="E394" s="9" t="s">
        <v>631</v>
      </c>
      <c r="F394" s="9"/>
      <c r="G394" s="16">
        <f t="shared" si="69"/>
        <v>293189</v>
      </c>
      <c r="H394" s="16">
        <f t="shared" si="70"/>
        <v>866100</v>
      </c>
      <c r="I394" s="16">
        <f t="shared" si="70"/>
        <v>848800</v>
      </c>
    </row>
    <row r="395" spans="1:9" ht="78">
      <c r="A395" s="9" t="s">
        <v>438</v>
      </c>
      <c r="B395" s="10" t="s">
        <v>850</v>
      </c>
      <c r="C395" s="9" t="s">
        <v>5</v>
      </c>
      <c r="D395" s="9" t="s">
        <v>60</v>
      </c>
      <c r="E395" s="9" t="s">
        <v>632</v>
      </c>
      <c r="F395" s="9"/>
      <c r="G395" s="16">
        <f t="shared" si="69"/>
        <v>293189</v>
      </c>
      <c r="H395" s="16">
        <f t="shared" si="70"/>
        <v>866100</v>
      </c>
      <c r="I395" s="16">
        <f t="shared" si="70"/>
        <v>848800</v>
      </c>
    </row>
    <row r="396" spans="1:9" ht="30.75">
      <c r="A396" s="9" t="s">
        <v>439</v>
      </c>
      <c r="B396" s="10" t="s">
        <v>166</v>
      </c>
      <c r="C396" s="9" t="s">
        <v>5</v>
      </c>
      <c r="D396" s="9" t="s">
        <v>60</v>
      </c>
      <c r="E396" s="9" t="s">
        <v>632</v>
      </c>
      <c r="F396" s="9" t="s">
        <v>167</v>
      </c>
      <c r="G396" s="16">
        <f t="shared" si="69"/>
        <v>293189</v>
      </c>
      <c r="H396" s="16">
        <f t="shared" si="70"/>
        <v>866100</v>
      </c>
      <c r="I396" s="16">
        <f t="shared" si="70"/>
        <v>848800</v>
      </c>
    </row>
    <row r="397" spans="1:9" ht="15">
      <c r="A397" s="9" t="s">
        <v>440</v>
      </c>
      <c r="B397" s="10" t="s">
        <v>117</v>
      </c>
      <c r="C397" s="9" t="s">
        <v>5</v>
      </c>
      <c r="D397" s="9" t="s">
        <v>60</v>
      </c>
      <c r="E397" s="9" t="s">
        <v>632</v>
      </c>
      <c r="F397" s="9" t="s">
        <v>118</v>
      </c>
      <c r="G397" s="16">
        <v>293189</v>
      </c>
      <c r="H397" s="16">
        <v>866100</v>
      </c>
      <c r="I397" s="16">
        <v>848800</v>
      </c>
    </row>
    <row r="398" spans="1:9" ht="30.75">
      <c r="A398" s="9" t="s">
        <v>441</v>
      </c>
      <c r="B398" s="22" t="s">
        <v>805</v>
      </c>
      <c r="C398" s="19" t="s">
        <v>558</v>
      </c>
      <c r="D398" s="19"/>
      <c r="E398" s="19"/>
      <c r="F398" s="19"/>
      <c r="G398" s="20">
        <f>G400+G406+G419</f>
        <v>165835755</v>
      </c>
      <c r="H398" s="20">
        <f>H400+H406+H419</f>
        <v>120867900</v>
      </c>
      <c r="I398" s="20">
        <f>I400+I406+I419</f>
        <v>119070400</v>
      </c>
    </row>
    <row r="399" spans="1:9" ht="15">
      <c r="A399" s="9" t="s">
        <v>442</v>
      </c>
      <c r="B399" s="10" t="s">
        <v>169</v>
      </c>
      <c r="C399" s="9" t="s">
        <v>558</v>
      </c>
      <c r="D399" s="9" t="s">
        <v>160</v>
      </c>
      <c r="E399" s="9"/>
      <c r="F399" s="9"/>
      <c r="G399" s="16">
        <f>G400+G406</f>
        <v>11175776</v>
      </c>
      <c r="H399" s="16">
        <f>H400+H406</f>
        <v>9007270</v>
      </c>
      <c r="I399" s="16">
        <f>I400+I406</f>
        <v>8430085</v>
      </c>
    </row>
    <row r="400" spans="1:9" ht="15">
      <c r="A400" s="9" t="s">
        <v>539</v>
      </c>
      <c r="B400" s="10" t="s">
        <v>81</v>
      </c>
      <c r="C400" s="9" t="s">
        <v>558</v>
      </c>
      <c r="D400" s="9" t="s">
        <v>80</v>
      </c>
      <c r="E400" s="9"/>
      <c r="F400" s="9"/>
      <c r="G400" s="16">
        <f aca="true" t="shared" si="71" ref="G400:I404">G401</f>
        <v>7154835</v>
      </c>
      <c r="H400" s="16">
        <f t="shared" si="71"/>
        <v>6042904</v>
      </c>
      <c r="I400" s="16">
        <f t="shared" si="71"/>
        <v>5504377</v>
      </c>
    </row>
    <row r="401" spans="1:9" ht="30.75">
      <c r="A401" s="9" t="s">
        <v>540</v>
      </c>
      <c r="B401" s="10" t="s">
        <v>779</v>
      </c>
      <c r="C401" s="9" t="s">
        <v>558</v>
      </c>
      <c r="D401" s="9" t="s">
        <v>80</v>
      </c>
      <c r="E401" s="9" t="s">
        <v>579</v>
      </c>
      <c r="F401" s="9"/>
      <c r="G401" s="16">
        <f t="shared" si="71"/>
        <v>7154835</v>
      </c>
      <c r="H401" s="16">
        <f t="shared" si="71"/>
        <v>6042904</v>
      </c>
      <c r="I401" s="16">
        <f t="shared" si="71"/>
        <v>5504377</v>
      </c>
    </row>
    <row r="402" spans="1:9" ht="30.75">
      <c r="A402" s="9" t="s">
        <v>541</v>
      </c>
      <c r="B402" s="10" t="s">
        <v>663</v>
      </c>
      <c r="C402" s="9" t="s">
        <v>558</v>
      </c>
      <c r="D402" s="9" t="s">
        <v>80</v>
      </c>
      <c r="E402" s="9" t="s">
        <v>605</v>
      </c>
      <c r="F402" s="9"/>
      <c r="G402" s="16">
        <f>G403</f>
        <v>7154835</v>
      </c>
      <c r="H402" s="16">
        <f t="shared" si="71"/>
        <v>6042904</v>
      </c>
      <c r="I402" s="16">
        <f t="shared" si="71"/>
        <v>5504377</v>
      </c>
    </row>
    <row r="403" spans="1:9" ht="93">
      <c r="A403" s="9" t="s">
        <v>443</v>
      </c>
      <c r="B403" s="10" t="s">
        <v>862</v>
      </c>
      <c r="C403" s="9" t="s">
        <v>558</v>
      </c>
      <c r="D403" s="9" t="s">
        <v>80</v>
      </c>
      <c r="E403" s="9" t="s">
        <v>618</v>
      </c>
      <c r="F403" s="9"/>
      <c r="G403" s="16">
        <f t="shared" si="71"/>
        <v>7154835</v>
      </c>
      <c r="H403" s="16">
        <f t="shared" si="71"/>
        <v>6042904</v>
      </c>
      <c r="I403" s="16">
        <f t="shared" si="71"/>
        <v>5504377</v>
      </c>
    </row>
    <row r="404" spans="1:9" ht="30.75">
      <c r="A404" s="9" t="s">
        <v>444</v>
      </c>
      <c r="B404" s="10" t="s">
        <v>166</v>
      </c>
      <c r="C404" s="9" t="s">
        <v>558</v>
      </c>
      <c r="D404" s="9" t="s">
        <v>80</v>
      </c>
      <c r="E404" s="9" t="s">
        <v>618</v>
      </c>
      <c r="F404" s="9" t="s">
        <v>167</v>
      </c>
      <c r="G404" s="16">
        <f t="shared" si="71"/>
        <v>7154835</v>
      </c>
      <c r="H404" s="16">
        <f t="shared" si="71"/>
        <v>6042904</v>
      </c>
      <c r="I404" s="16">
        <f t="shared" si="71"/>
        <v>5504377</v>
      </c>
    </row>
    <row r="405" spans="1:9" ht="15">
      <c r="A405" s="9" t="s">
        <v>445</v>
      </c>
      <c r="B405" s="10" t="s">
        <v>117</v>
      </c>
      <c r="C405" s="9" t="s">
        <v>558</v>
      </c>
      <c r="D405" s="9" t="s">
        <v>80</v>
      </c>
      <c r="E405" s="9" t="s">
        <v>618</v>
      </c>
      <c r="F405" s="9" t="s">
        <v>118</v>
      </c>
      <c r="G405" s="16">
        <v>7154835</v>
      </c>
      <c r="H405" s="16">
        <v>6042904</v>
      </c>
      <c r="I405" s="16">
        <v>5504377</v>
      </c>
    </row>
    <row r="406" spans="1:9" ht="15">
      <c r="A406" s="9" t="s">
        <v>446</v>
      </c>
      <c r="B406" s="10" t="s">
        <v>265</v>
      </c>
      <c r="C406" s="9" t="s">
        <v>558</v>
      </c>
      <c r="D406" s="9" t="s">
        <v>45</v>
      </c>
      <c r="E406" s="9"/>
      <c r="F406" s="9"/>
      <c r="G406" s="16">
        <f>G407</f>
        <v>4020941</v>
      </c>
      <c r="H406" s="16">
        <f>H407</f>
        <v>2964366</v>
      </c>
      <c r="I406" s="16">
        <f>I407</f>
        <v>2925708</v>
      </c>
    </row>
    <row r="407" spans="1:9" ht="30.75">
      <c r="A407" s="9" t="s">
        <v>447</v>
      </c>
      <c r="B407" s="10" t="s">
        <v>828</v>
      </c>
      <c r="C407" s="9" t="s">
        <v>558</v>
      </c>
      <c r="D407" s="9" t="s">
        <v>45</v>
      </c>
      <c r="E407" s="9" t="s">
        <v>595</v>
      </c>
      <c r="F407" s="9"/>
      <c r="G407" s="16">
        <f>G408+G415</f>
        <v>4020941</v>
      </c>
      <c r="H407" s="16">
        <f>H408+H415</f>
        <v>2964366</v>
      </c>
      <c r="I407" s="16">
        <f>I408+I415</f>
        <v>2925708</v>
      </c>
    </row>
    <row r="408" spans="1:9" ht="30.75">
      <c r="A408" s="9" t="s">
        <v>448</v>
      </c>
      <c r="B408" s="10" t="s">
        <v>772</v>
      </c>
      <c r="C408" s="9" t="s">
        <v>558</v>
      </c>
      <c r="D408" s="9" t="s">
        <v>45</v>
      </c>
      <c r="E408" s="9" t="s">
        <v>619</v>
      </c>
      <c r="F408" s="9"/>
      <c r="G408" s="16">
        <f>G409+G412</f>
        <v>3400566</v>
      </c>
      <c r="H408" s="16">
        <f>H409+H412</f>
        <v>2468173</v>
      </c>
      <c r="I408" s="16">
        <f>I409+I412</f>
        <v>2431165</v>
      </c>
    </row>
    <row r="409" spans="1:9" ht="78">
      <c r="A409" s="9" t="s">
        <v>449</v>
      </c>
      <c r="B409" s="10" t="s">
        <v>863</v>
      </c>
      <c r="C409" s="9" t="s">
        <v>558</v>
      </c>
      <c r="D409" s="9" t="s">
        <v>45</v>
      </c>
      <c r="E409" s="9" t="s">
        <v>620</v>
      </c>
      <c r="F409" s="9"/>
      <c r="G409" s="16">
        <f aca="true" t="shared" si="72" ref="G409:I410">G410</f>
        <v>2938216</v>
      </c>
      <c r="H409" s="16">
        <f t="shared" si="72"/>
        <v>2180060</v>
      </c>
      <c r="I409" s="16">
        <f t="shared" si="72"/>
        <v>2147373</v>
      </c>
    </row>
    <row r="410" spans="1:9" ht="30.75">
      <c r="A410" s="9" t="s">
        <v>450</v>
      </c>
      <c r="B410" s="10" t="s">
        <v>166</v>
      </c>
      <c r="C410" s="9" t="s">
        <v>558</v>
      </c>
      <c r="D410" s="9" t="s">
        <v>45</v>
      </c>
      <c r="E410" s="9" t="s">
        <v>620</v>
      </c>
      <c r="F410" s="9" t="s">
        <v>167</v>
      </c>
      <c r="G410" s="16">
        <f t="shared" si="72"/>
        <v>2938216</v>
      </c>
      <c r="H410" s="16">
        <f t="shared" si="72"/>
        <v>2180060</v>
      </c>
      <c r="I410" s="16">
        <f t="shared" si="72"/>
        <v>2147373</v>
      </c>
    </row>
    <row r="411" spans="1:9" ht="15">
      <c r="A411" s="9" t="s">
        <v>451</v>
      </c>
      <c r="B411" s="10" t="s">
        <v>117</v>
      </c>
      <c r="C411" s="9" t="s">
        <v>558</v>
      </c>
      <c r="D411" s="9" t="s">
        <v>45</v>
      </c>
      <c r="E411" s="9" t="s">
        <v>620</v>
      </c>
      <c r="F411" s="9" t="s">
        <v>118</v>
      </c>
      <c r="G411" s="16">
        <v>2938216</v>
      </c>
      <c r="H411" s="16">
        <v>2180060</v>
      </c>
      <c r="I411" s="16">
        <v>2147373</v>
      </c>
    </row>
    <row r="412" spans="1:9" ht="78">
      <c r="A412" s="9" t="s">
        <v>452</v>
      </c>
      <c r="B412" s="10" t="s">
        <v>829</v>
      </c>
      <c r="C412" s="9" t="s">
        <v>558</v>
      </c>
      <c r="D412" s="9" t="s">
        <v>45</v>
      </c>
      <c r="E412" s="9" t="s">
        <v>544</v>
      </c>
      <c r="F412" s="9"/>
      <c r="G412" s="16">
        <f aca="true" t="shared" si="73" ref="G412:I413">G413</f>
        <v>462350</v>
      </c>
      <c r="H412" s="16">
        <f t="shared" si="73"/>
        <v>288113</v>
      </c>
      <c r="I412" s="16">
        <f t="shared" si="73"/>
        <v>283792</v>
      </c>
    </row>
    <row r="413" spans="1:9" ht="30.75">
      <c r="A413" s="9" t="s">
        <v>453</v>
      </c>
      <c r="B413" s="10" t="s">
        <v>166</v>
      </c>
      <c r="C413" s="9" t="s">
        <v>558</v>
      </c>
      <c r="D413" s="9" t="s">
        <v>45</v>
      </c>
      <c r="E413" s="9" t="s">
        <v>544</v>
      </c>
      <c r="F413" s="9" t="s">
        <v>167</v>
      </c>
      <c r="G413" s="16">
        <f t="shared" si="73"/>
        <v>462350</v>
      </c>
      <c r="H413" s="16">
        <f t="shared" si="73"/>
        <v>288113</v>
      </c>
      <c r="I413" s="16">
        <f t="shared" si="73"/>
        <v>283792</v>
      </c>
    </row>
    <row r="414" spans="1:9" ht="15">
      <c r="A414" s="9" t="s">
        <v>454</v>
      </c>
      <c r="B414" s="10" t="s">
        <v>117</v>
      </c>
      <c r="C414" s="9" t="s">
        <v>558</v>
      </c>
      <c r="D414" s="9" t="s">
        <v>45</v>
      </c>
      <c r="E414" s="9" t="s">
        <v>544</v>
      </c>
      <c r="F414" s="9" t="s">
        <v>118</v>
      </c>
      <c r="G414" s="16">
        <v>462350</v>
      </c>
      <c r="H414" s="16">
        <v>288113</v>
      </c>
      <c r="I414" s="16">
        <v>283792</v>
      </c>
    </row>
    <row r="415" spans="1:9" ht="30.75">
      <c r="A415" s="9" t="s">
        <v>455</v>
      </c>
      <c r="B415" s="10" t="s">
        <v>830</v>
      </c>
      <c r="C415" s="9" t="s">
        <v>558</v>
      </c>
      <c r="D415" s="9" t="s">
        <v>45</v>
      </c>
      <c r="E415" s="9" t="s">
        <v>621</v>
      </c>
      <c r="F415" s="9"/>
      <c r="G415" s="16">
        <f>G416</f>
        <v>620375</v>
      </c>
      <c r="H415" s="16">
        <f>H416</f>
        <v>496193</v>
      </c>
      <c r="I415" s="16">
        <f>I416</f>
        <v>494543</v>
      </c>
    </row>
    <row r="416" spans="1:9" ht="78">
      <c r="A416" s="9" t="s">
        <v>8</v>
      </c>
      <c r="B416" s="10" t="s">
        <v>849</v>
      </c>
      <c r="C416" s="9" t="s">
        <v>558</v>
      </c>
      <c r="D416" s="9" t="s">
        <v>45</v>
      </c>
      <c r="E416" s="9" t="s">
        <v>560</v>
      </c>
      <c r="F416" s="9"/>
      <c r="G416" s="16">
        <f aca="true" t="shared" si="74" ref="G416:I417">G417</f>
        <v>620375</v>
      </c>
      <c r="H416" s="16">
        <f t="shared" si="74"/>
        <v>496193</v>
      </c>
      <c r="I416" s="16">
        <f t="shared" si="74"/>
        <v>494543</v>
      </c>
    </row>
    <row r="417" spans="1:9" ht="30.75">
      <c r="A417" s="9" t="s">
        <v>456</v>
      </c>
      <c r="B417" s="10" t="s">
        <v>166</v>
      </c>
      <c r="C417" s="9" t="s">
        <v>558</v>
      </c>
      <c r="D417" s="9" t="s">
        <v>45</v>
      </c>
      <c r="E417" s="9" t="s">
        <v>560</v>
      </c>
      <c r="F417" s="9" t="s">
        <v>167</v>
      </c>
      <c r="G417" s="16">
        <f t="shared" si="74"/>
        <v>620375</v>
      </c>
      <c r="H417" s="16">
        <f t="shared" si="74"/>
        <v>496193</v>
      </c>
      <c r="I417" s="16">
        <f t="shared" si="74"/>
        <v>494543</v>
      </c>
    </row>
    <row r="418" spans="1:9" ht="15">
      <c r="A418" s="9" t="s">
        <v>457</v>
      </c>
      <c r="B418" s="10" t="s">
        <v>117</v>
      </c>
      <c r="C418" s="9" t="s">
        <v>558</v>
      </c>
      <c r="D418" s="9" t="s">
        <v>45</v>
      </c>
      <c r="E418" s="9" t="s">
        <v>560</v>
      </c>
      <c r="F418" s="9" t="s">
        <v>118</v>
      </c>
      <c r="G418" s="16">
        <v>620375</v>
      </c>
      <c r="H418" s="16">
        <v>496193</v>
      </c>
      <c r="I418" s="16">
        <v>494543</v>
      </c>
    </row>
    <row r="419" spans="1:9" ht="15">
      <c r="A419" s="9" t="s">
        <v>458</v>
      </c>
      <c r="B419" s="10" t="s">
        <v>7</v>
      </c>
      <c r="C419" s="9" t="s">
        <v>558</v>
      </c>
      <c r="D419" s="9" t="s">
        <v>122</v>
      </c>
      <c r="E419" s="9"/>
      <c r="F419" s="9"/>
      <c r="G419" s="16">
        <f>G420+G445</f>
        <v>154659979</v>
      </c>
      <c r="H419" s="16">
        <f>H420+H445</f>
        <v>111860630</v>
      </c>
      <c r="I419" s="16">
        <f>I420+I445</f>
        <v>110640315</v>
      </c>
    </row>
    <row r="420" spans="1:9" ht="15">
      <c r="A420" s="9" t="s">
        <v>459</v>
      </c>
      <c r="B420" s="10" t="s">
        <v>36</v>
      </c>
      <c r="C420" s="9" t="s">
        <v>558</v>
      </c>
      <c r="D420" s="9" t="s">
        <v>123</v>
      </c>
      <c r="E420" s="9"/>
      <c r="F420" s="9"/>
      <c r="G420" s="16">
        <f>G421</f>
        <v>117942312</v>
      </c>
      <c r="H420" s="16">
        <f>H421</f>
        <v>80783430</v>
      </c>
      <c r="I420" s="16">
        <f>I421</f>
        <v>80033314</v>
      </c>
    </row>
    <row r="421" spans="1:9" ht="30.75">
      <c r="A421" s="9" t="s">
        <v>460</v>
      </c>
      <c r="B421" s="10" t="s">
        <v>813</v>
      </c>
      <c r="C421" s="9" t="s">
        <v>558</v>
      </c>
      <c r="D421" s="9" t="s">
        <v>123</v>
      </c>
      <c r="E421" s="9" t="s">
        <v>601</v>
      </c>
      <c r="F421" s="9"/>
      <c r="G421" s="16">
        <f>G422+G438</f>
        <v>117942312</v>
      </c>
      <c r="H421" s="16">
        <f>H422+H438</f>
        <v>80783430</v>
      </c>
      <c r="I421" s="16">
        <f>I422+I438</f>
        <v>80033314</v>
      </c>
    </row>
    <row r="422" spans="1:9" ht="30.75">
      <c r="A422" s="9" t="s">
        <v>461</v>
      </c>
      <c r="B422" s="10" t="s">
        <v>559</v>
      </c>
      <c r="C422" s="9" t="s">
        <v>558</v>
      </c>
      <c r="D422" s="9" t="s">
        <v>123</v>
      </c>
      <c r="E422" s="9" t="s">
        <v>622</v>
      </c>
      <c r="F422" s="9"/>
      <c r="G422" s="16">
        <f>G423+G426+G432+G429+G435</f>
        <v>47805064</v>
      </c>
      <c r="H422" s="16">
        <f>H423+H426+H432+H429</f>
        <v>28991483</v>
      </c>
      <c r="I422" s="16">
        <f>I423+I426+I432+I429</f>
        <v>28720962</v>
      </c>
    </row>
    <row r="423" spans="1:9" ht="92.25" customHeight="1">
      <c r="A423" s="9" t="s">
        <v>462</v>
      </c>
      <c r="B423" s="10" t="s">
        <v>861</v>
      </c>
      <c r="C423" s="9" t="s">
        <v>558</v>
      </c>
      <c r="D423" s="9" t="s">
        <v>123</v>
      </c>
      <c r="E423" s="9" t="s">
        <v>623</v>
      </c>
      <c r="F423" s="9"/>
      <c r="G423" s="16">
        <f aca="true" t="shared" si="75" ref="G423:I424">G424</f>
        <v>2631085</v>
      </c>
      <c r="H423" s="16">
        <f t="shared" si="75"/>
        <v>2016300</v>
      </c>
      <c r="I423" s="16">
        <f t="shared" si="75"/>
        <v>1986068</v>
      </c>
    </row>
    <row r="424" spans="1:9" ht="30.75">
      <c r="A424" s="9" t="s">
        <v>463</v>
      </c>
      <c r="B424" s="10" t="s">
        <v>166</v>
      </c>
      <c r="C424" s="9" t="s">
        <v>558</v>
      </c>
      <c r="D424" s="9" t="s">
        <v>123</v>
      </c>
      <c r="E424" s="9" t="s">
        <v>623</v>
      </c>
      <c r="F424" s="9" t="s">
        <v>167</v>
      </c>
      <c r="G424" s="16">
        <f t="shared" si="75"/>
        <v>2631085</v>
      </c>
      <c r="H424" s="16">
        <f t="shared" si="75"/>
        <v>2016300</v>
      </c>
      <c r="I424" s="16">
        <f t="shared" si="75"/>
        <v>1986068</v>
      </c>
    </row>
    <row r="425" spans="1:9" ht="15">
      <c r="A425" s="9" t="s">
        <v>464</v>
      </c>
      <c r="B425" s="10" t="s">
        <v>117</v>
      </c>
      <c r="C425" s="9" t="s">
        <v>558</v>
      </c>
      <c r="D425" s="9" t="s">
        <v>123</v>
      </c>
      <c r="E425" s="9" t="s">
        <v>623</v>
      </c>
      <c r="F425" s="9" t="s">
        <v>118</v>
      </c>
      <c r="G425" s="16">
        <v>2631085</v>
      </c>
      <c r="H425" s="16">
        <v>2016300</v>
      </c>
      <c r="I425" s="16">
        <v>1986068</v>
      </c>
    </row>
    <row r="426" spans="1:9" ht="78">
      <c r="A426" s="9" t="s">
        <v>465</v>
      </c>
      <c r="B426" s="10" t="s">
        <v>864</v>
      </c>
      <c r="C426" s="9" t="s">
        <v>558</v>
      </c>
      <c r="D426" s="9" t="s">
        <v>123</v>
      </c>
      <c r="E426" s="9" t="s">
        <v>624</v>
      </c>
      <c r="F426" s="9"/>
      <c r="G426" s="16">
        <f aca="true" t="shared" si="76" ref="G426:I427">G427</f>
        <v>34185648</v>
      </c>
      <c r="H426" s="16">
        <f t="shared" si="76"/>
        <v>25990208</v>
      </c>
      <c r="I426" s="16">
        <f t="shared" si="76"/>
        <v>25764225</v>
      </c>
    </row>
    <row r="427" spans="1:9" ht="30.75">
      <c r="A427" s="9" t="s">
        <v>466</v>
      </c>
      <c r="B427" s="10" t="s">
        <v>166</v>
      </c>
      <c r="C427" s="9" t="s">
        <v>558</v>
      </c>
      <c r="D427" s="9" t="s">
        <v>123</v>
      </c>
      <c r="E427" s="9" t="s">
        <v>624</v>
      </c>
      <c r="F427" s="9" t="s">
        <v>167</v>
      </c>
      <c r="G427" s="16">
        <f t="shared" si="76"/>
        <v>34185648</v>
      </c>
      <c r="H427" s="16">
        <f t="shared" si="76"/>
        <v>25990208</v>
      </c>
      <c r="I427" s="16">
        <f t="shared" si="76"/>
        <v>25764225</v>
      </c>
    </row>
    <row r="428" spans="1:9" ht="15">
      <c r="A428" s="9" t="s">
        <v>467</v>
      </c>
      <c r="B428" s="10" t="s">
        <v>117</v>
      </c>
      <c r="C428" s="9" t="s">
        <v>558</v>
      </c>
      <c r="D428" s="9" t="s">
        <v>123</v>
      </c>
      <c r="E428" s="9" t="s">
        <v>624</v>
      </c>
      <c r="F428" s="9" t="s">
        <v>118</v>
      </c>
      <c r="G428" s="16">
        <v>34185648</v>
      </c>
      <c r="H428" s="16">
        <v>25990208</v>
      </c>
      <c r="I428" s="16">
        <v>25764225</v>
      </c>
    </row>
    <row r="429" spans="1:9" ht="93">
      <c r="A429" s="9" t="s">
        <v>468</v>
      </c>
      <c r="B429" s="10" t="s">
        <v>940</v>
      </c>
      <c r="C429" s="9" t="s">
        <v>558</v>
      </c>
      <c r="D429" s="9" t="s">
        <v>123</v>
      </c>
      <c r="E429" s="9" t="s">
        <v>930</v>
      </c>
      <c r="F429" s="9"/>
      <c r="G429" s="16">
        <f aca="true" t="shared" si="77" ref="G429:I430">G430</f>
        <v>408081</v>
      </c>
      <c r="H429" s="16">
        <f t="shared" si="77"/>
        <v>408700</v>
      </c>
      <c r="I429" s="16">
        <f t="shared" si="77"/>
        <v>408604</v>
      </c>
    </row>
    <row r="430" spans="1:9" ht="30.75">
      <c r="A430" s="9" t="s">
        <v>469</v>
      </c>
      <c r="B430" s="10" t="s">
        <v>166</v>
      </c>
      <c r="C430" s="9" t="s">
        <v>558</v>
      </c>
      <c r="D430" s="9" t="s">
        <v>123</v>
      </c>
      <c r="E430" s="9" t="s">
        <v>930</v>
      </c>
      <c r="F430" s="9" t="s">
        <v>167</v>
      </c>
      <c r="G430" s="16">
        <f t="shared" si="77"/>
        <v>408081</v>
      </c>
      <c r="H430" s="16">
        <f t="shared" si="77"/>
        <v>408700</v>
      </c>
      <c r="I430" s="16">
        <f t="shared" si="77"/>
        <v>408604</v>
      </c>
    </row>
    <row r="431" spans="1:9" ht="15">
      <c r="A431" s="9" t="s">
        <v>470</v>
      </c>
      <c r="B431" s="10" t="s">
        <v>117</v>
      </c>
      <c r="C431" s="9" t="s">
        <v>558</v>
      </c>
      <c r="D431" s="9" t="s">
        <v>123</v>
      </c>
      <c r="E431" s="9" t="s">
        <v>930</v>
      </c>
      <c r="F431" s="9" t="s">
        <v>118</v>
      </c>
      <c r="G431" s="16">
        <v>408081</v>
      </c>
      <c r="H431" s="16">
        <v>408700</v>
      </c>
      <c r="I431" s="16">
        <v>408604</v>
      </c>
    </row>
    <row r="432" spans="1:9" ht="62.25">
      <c r="A432" s="9" t="s">
        <v>471</v>
      </c>
      <c r="B432" s="10" t="s">
        <v>831</v>
      </c>
      <c r="C432" s="9" t="s">
        <v>558</v>
      </c>
      <c r="D432" s="9" t="s">
        <v>123</v>
      </c>
      <c r="E432" s="9" t="s">
        <v>714</v>
      </c>
      <c r="F432" s="9"/>
      <c r="G432" s="16">
        <f aca="true" t="shared" si="78" ref="G432:I433">G433</f>
        <v>580250</v>
      </c>
      <c r="H432" s="16">
        <f t="shared" si="78"/>
        <v>576275</v>
      </c>
      <c r="I432" s="16">
        <f t="shared" si="78"/>
        <v>562065</v>
      </c>
    </row>
    <row r="433" spans="1:9" ht="30.75">
      <c r="A433" s="9" t="s">
        <v>472</v>
      </c>
      <c r="B433" s="10" t="s">
        <v>166</v>
      </c>
      <c r="C433" s="9" t="s">
        <v>558</v>
      </c>
      <c r="D433" s="9" t="s">
        <v>123</v>
      </c>
      <c r="E433" s="9" t="s">
        <v>714</v>
      </c>
      <c r="F433" s="9" t="s">
        <v>167</v>
      </c>
      <c r="G433" s="16">
        <f t="shared" si="78"/>
        <v>580250</v>
      </c>
      <c r="H433" s="16">
        <f t="shared" si="78"/>
        <v>576275</v>
      </c>
      <c r="I433" s="16">
        <f t="shared" si="78"/>
        <v>562065</v>
      </c>
    </row>
    <row r="434" spans="1:9" ht="15">
      <c r="A434" s="9" t="s">
        <v>473</v>
      </c>
      <c r="B434" s="10" t="s">
        <v>117</v>
      </c>
      <c r="C434" s="9" t="s">
        <v>558</v>
      </c>
      <c r="D434" s="9" t="s">
        <v>123</v>
      </c>
      <c r="E434" s="9" t="s">
        <v>714</v>
      </c>
      <c r="F434" s="9" t="s">
        <v>118</v>
      </c>
      <c r="G434" s="16">
        <v>580250</v>
      </c>
      <c r="H434" s="16">
        <v>576275</v>
      </c>
      <c r="I434" s="16">
        <v>562065</v>
      </c>
    </row>
    <row r="435" spans="1:9" ht="44.25" customHeight="1">
      <c r="A435" s="9" t="s">
        <v>474</v>
      </c>
      <c r="B435" s="10" t="s">
        <v>994</v>
      </c>
      <c r="C435" s="9" t="s">
        <v>558</v>
      </c>
      <c r="D435" s="9" t="s">
        <v>123</v>
      </c>
      <c r="E435" s="9" t="s">
        <v>977</v>
      </c>
      <c r="F435" s="9"/>
      <c r="G435" s="16">
        <f aca="true" t="shared" si="79" ref="G435:I436">G436</f>
        <v>10000000</v>
      </c>
      <c r="H435" s="16">
        <f t="shared" si="79"/>
        <v>0</v>
      </c>
      <c r="I435" s="16">
        <f t="shared" si="79"/>
        <v>0</v>
      </c>
    </row>
    <row r="436" spans="1:9" ht="30.75">
      <c r="A436" s="9" t="s">
        <v>475</v>
      </c>
      <c r="B436" s="10" t="s">
        <v>166</v>
      </c>
      <c r="C436" s="9" t="s">
        <v>558</v>
      </c>
      <c r="D436" s="9" t="s">
        <v>123</v>
      </c>
      <c r="E436" s="9" t="s">
        <v>977</v>
      </c>
      <c r="F436" s="9" t="s">
        <v>167</v>
      </c>
      <c r="G436" s="16">
        <f t="shared" si="79"/>
        <v>10000000</v>
      </c>
      <c r="H436" s="16">
        <f t="shared" si="79"/>
        <v>0</v>
      </c>
      <c r="I436" s="16">
        <f t="shared" si="79"/>
        <v>0</v>
      </c>
    </row>
    <row r="437" spans="1:9" ht="15">
      <c r="A437" s="9" t="s">
        <v>476</v>
      </c>
      <c r="B437" s="10" t="s">
        <v>117</v>
      </c>
      <c r="C437" s="9" t="s">
        <v>558</v>
      </c>
      <c r="D437" s="9" t="s">
        <v>123</v>
      </c>
      <c r="E437" s="9" t="s">
        <v>977</v>
      </c>
      <c r="F437" s="9" t="s">
        <v>118</v>
      </c>
      <c r="G437" s="16">
        <v>10000000</v>
      </c>
      <c r="H437" s="16">
        <v>0</v>
      </c>
      <c r="I437" s="16">
        <v>0</v>
      </c>
    </row>
    <row r="438" spans="1:9" ht="30.75">
      <c r="A438" s="9" t="s">
        <v>568</v>
      </c>
      <c r="B438" s="10" t="s">
        <v>832</v>
      </c>
      <c r="C438" s="9" t="s">
        <v>558</v>
      </c>
      <c r="D438" s="9" t="s">
        <v>123</v>
      </c>
      <c r="E438" s="9" t="s">
        <v>625</v>
      </c>
      <c r="F438" s="9"/>
      <c r="G438" s="16">
        <f>G439+G442</f>
        <v>70137248</v>
      </c>
      <c r="H438" s="16">
        <f aca="true" t="shared" si="80" ref="G438:I440">H439</f>
        <v>51791947</v>
      </c>
      <c r="I438" s="16">
        <f t="shared" si="80"/>
        <v>51312352</v>
      </c>
    </row>
    <row r="439" spans="1:9" ht="78">
      <c r="A439" s="9" t="s">
        <v>569</v>
      </c>
      <c r="B439" s="10" t="s">
        <v>865</v>
      </c>
      <c r="C439" s="9" t="s">
        <v>558</v>
      </c>
      <c r="D439" s="9" t="s">
        <v>123</v>
      </c>
      <c r="E439" s="9" t="s">
        <v>627</v>
      </c>
      <c r="F439" s="9"/>
      <c r="G439" s="16">
        <f t="shared" si="80"/>
        <v>68826854</v>
      </c>
      <c r="H439" s="16">
        <f t="shared" si="80"/>
        <v>51791947</v>
      </c>
      <c r="I439" s="16">
        <f t="shared" si="80"/>
        <v>51312352</v>
      </c>
    </row>
    <row r="440" spans="1:9" ht="30.75">
      <c r="A440" s="9" t="s">
        <v>570</v>
      </c>
      <c r="B440" s="10" t="s">
        <v>166</v>
      </c>
      <c r="C440" s="9" t="s">
        <v>558</v>
      </c>
      <c r="D440" s="9" t="s">
        <v>123</v>
      </c>
      <c r="E440" s="9" t="s">
        <v>627</v>
      </c>
      <c r="F440" s="9" t="s">
        <v>167</v>
      </c>
      <c r="G440" s="16">
        <f t="shared" si="80"/>
        <v>68826854</v>
      </c>
      <c r="H440" s="16">
        <f t="shared" si="80"/>
        <v>51791947</v>
      </c>
      <c r="I440" s="16">
        <f t="shared" si="80"/>
        <v>51312352</v>
      </c>
    </row>
    <row r="441" spans="1:9" ht="15">
      <c r="A441" s="9" t="s">
        <v>571</v>
      </c>
      <c r="B441" s="10" t="s">
        <v>117</v>
      </c>
      <c r="C441" s="9" t="s">
        <v>558</v>
      </c>
      <c r="D441" s="9" t="s">
        <v>123</v>
      </c>
      <c r="E441" s="9" t="s">
        <v>627</v>
      </c>
      <c r="F441" s="9" t="s">
        <v>118</v>
      </c>
      <c r="G441" s="16">
        <v>68826854</v>
      </c>
      <c r="H441" s="16">
        <v>51791947</v>
      </c>
      <c r="I441" s="16">
        <v>51312352</v>
      </c>
    </row>
    <row r="442" spans="1:9" ht="62.25">
      <c r="A442" s="9" t="s">
        <v>477</v>
      </c>
      <c r="B442" s="10" t="s">
        <v>1126</v>
      </c>
      <c r="C442" s="9" t="s">
        <v>558</v>
      </c>
      <c r="D442" s="9" t="s">
        <v>123</v>
      </c>
      <c r="E442" s="9" t="s">
        <v>1125</v>
      </c>
      <c r="F442" s="9"/>
      <c r="G442" s="16">
        <f aca="true" t="shared" si="81" ref="G442:I443">G443</f>
        <v>1310394</v>
      </c>
      <c r="H442" s="16">
        <f t="shared" si="81"/>
        <v>0</v>
      </c>
      <c r="I442" s="16">
        <f t="shared" si="81"/>
        <v>0</v>
      </c>
    </row>
    <row r="443" spans="1:9" ht="30.75">
      <c r="A443" s="9" t="s">
        <v>478</v>
      </c>
      <c r="B443" s="10" t="s">
        <v>166</v>
      </c>
      <c r="C443" s="9" t="s">
        <v>558</v>
      </c>
      <c r="D443" s="9" t="s">
        <v>123</v>
      </c>
      <c r="E443" s="9" t="s">
        <v>1125</v>
      </c>
      <c r="F443" s="9" t="s">
        <v>167</v>
      </c>
      <c r="G443" s="16">
        <f t="shared" si="81"/>
        <v>1310394</v>
      </c>
      <c r="H443" s="16">
        <f t="shared" si="81"/>
        <v>0</v>
      </c>
      <c r="I443" s="16">
        <f t="shared" si="81"/>
        <v>0</v>
      </c>
    </row>
    <row r="444" spans="1:9" ht="15">
      <c r="A444" s="9" t="s">
        <v>479</v>
      </c>
      <c r="B444" s="10" t="s">
        <v>117</v>
      </c>
      <c r="C444" s="9" t="s">
        <v>558</v>
      </c>
      <c r="D444" s="9" t="s">
        <v>123</v>
      </c>
      <c r="E444" s="9" t="s">
        <v>1125</v>
      </c>
      <c r="F444" s="9" t="s">
        <v>118</v>
      </c>
      <c r="G444" s="16">
        <v>1310394</v>
      </c>
      <c r="H444" s="16">
        <v>0</v>
      </c>
      <c r="I444" s="16">
        <v>0</v>
      </c>
    </row>
    <row r="445" spans="1:9" ht="15">
      <c r="A445" s="9" t="s">
        <v>480</v>
      </c>
      <c r="B445" s="10" t="s">
        <v>119</v>
      </c>
      <c r="C445" s="9" t="s">
        <v>558</v>
      </c>
      <c r="D445" s="9" t="s">
        <v>51</v>
      </c>
      <c r="E445" s="9"/>
      <c r="F445" s="9"/>
      <c r="G445" s="16">
        <f aca="true" t="shared" si="82" ref="G445:I446">G446</f>
        <v>36717667</v>
      </c>
      <c r="H445" s="16">
        <f t="shared" si="82"/>
        <v>31077200</v>
      </c>
      <c r="I445" s="16">
        <f t="shared" si="82"/>
        <v>30607001</v>
      </c>
    </row>
    <row r="446" spans="1:9" ht="30.75">
      <c r="A446" s="9" t="s">
        <v>681</v>
      </c>
      <c r="B446" s="10" t="s">
        <v>813</v>
      </c>
      <c r="C446" s="9" t="s">
        <v>558</v>
      </c>
      <c r="D446" s="9" t="s">
        <v>51</v>
      </c>
      <c r="E446" s="9" t="s">
        <v>601</v>
      </c>
      <c r="F446" s="9"/>
      <c r="G446" s="16">
        <f t="shared" si="82"/>
        <v>36717667</v>
      </c>
      <c r="H446" s="16">
        <f t="shared" si="82"/>
        <v>31077200</v>
      </c>
      <c r="I446" s="16">
        <f t="shared" si="82"/>
        <v>30607001</v>
      </c>
    </row>
    <row r="447" spans="1:9" ht="46.5">
      <c r="A447" s="9" t="s">
        <v>682</v>
      </c>
      <c r="B447" s="10" t="s">
        <v>626</v>
      </c>
      <c r="C447" s="9" t="s">
        <v>558</v>
      </c>
      <c r="D447" s="9" t="s">
        <v>51</v>
      </c>
      <c r="E447" s="9" t="s">
        <v>628</v>
      </c>
      <c r="F447" s="9"/>
      <c r="G447" s="16">
        <f>G455+G448</f>
        <v>36717667</v>
      </c>
      <c r="H447" s="16">
        <f>H455+H448</f>
        <v>31077200</v>
      </c>
      <c r="I447" s="16">
        <f>I455+I448</f>
        <v>30607001</v>
      </c>
    </row>
    <row r="448" spans="1:9" ht="93">
      <c r="A448" s="9" t="s">
        <v>683</v>
      </c>
      <c r="B448" s="10" t="s">
        <v>866</v>
      </c>
      <c r="C448" s="9" t="s">
        <v>558</v>
      </c>
      <c r="D448" s="9" t="s">
        <v>51</v>
      </c>
      <c r="E448" s="9" t="s">
        <v>629</v>
      </c>
      <c r="F448" s="9"/>
      <c r="G448" s="16">
        <f>G449+G451+G453</f>
        <v>7416892</v>
      </c>
      <c r="H448" s="16">
        <f>H449+H451</f>
        <v>6128839</v>
      </c>
      <c r="I448" s="16">
        <f>I449+I451</f>
        <v>6036952</v>
      </c>
    </row>
    <row r="449" spans="1:9" ht="78">
      <c r="A449" s="9" t="s">
        <v>684</v>
      </c>
      <c r="B449" s="10" t="s">
        <v>91</v>
      </c>
      <c r="C449" s="9" t="s">
        <v>558</v>
      </c>
      <c r="D449" s="9" t="s">
        <v>51</v>
      </c>
      <c r="E449" s="9" t="s">
        <v>629</v>
      </c>
      <c r="F449" s="9" t="s">
        <v>92</v>
      </c>
      <c r="G449" s="16">
        <f>G450</f>
        <v>6611399</v>
      </c>
      <c r="H449" s="16">
        <f>H450</f>
        <v>5632733</v>
      </c>
      <c r="I449" s="16">
        <f>I450</f>
        <v>5548288</v>
      </c>
    </row>
    <row r="450" spans="1:9" ht="15">
      <c r="A450" s="9" t="s">
        <v>685</v>
      </c>
      <c r="B450" s="10" t="s">
        <v>168</v>
      </c>
      <c r="C450" s="9" t="s">
        <v>558</v>
      </c>
      <c r="D450" s="9" t="s">
        <v>51</v>
      </c>
      <c r="E450" s="9" t="s">
        <v>629</v>
      </c>
      <c r="F450" s="9" t="s">
        <v>171</v>
      </c>
      <c r="G450" s="16">
        <v>6611399</v>
      </c>
      <c r="H450" s="16">
        <v>5632733</v>
      </c>
      <c r="I450" s="16">
        <v>5548288</v>
      </c>
    </row>
    <row r="451" spans="1:9" ht="30.75">
      <c r="A451" s="9" t="s">
        <v>575</v>
      </c>
      <c r="B451" s="10" t="s">
        <v>268</v>
      </c>
      <c r="C451" s="9" t="s">
        <v>558</v>
      </c>
      <c r="D451" s="9" t="s">
        <v>51</v>
      </c>
      <c r="E451" s="9" t="s">
        <v>629</v>
      </c>
      <c r="F451" s="9" t="s">
        <v>95</v>
      </c>
      <c r="G451" s="16">
        <f>G452</f>
        <v>804493</v>
      </c>
      <c r="H451" s="16">
        <f>H452</f>
        <v>496106</v>
      </c>
      <c r="I451" s="16">
        <f>I452</f>
        <v>488664</v>
      </c>
    </row>
    <row r="452" spans="1:9" ht="30.75">
      <c r="A452" s="9" t="s">
        <v>648</v>
      </c>
      <c r="B452" s="10" t="s">
        <v>96</v>
      </c>
      <c r="C452" s="9" t="s">
        <v>558</v>
      </c>
      <c r="D452" s="9" t="s">
        <v>51</v>
      </c>
      <c r="E452" s="9" t="s">
        <v>629</v>
      </c>
      <c r="F452" s="9" t="s">
        <v>97</v>
      </c>
      <c r="G452" s="16">
        <v>804493</v>
      </c>
      <c r="H452" s="16">
        <v>496106</v>
      </c>
      <c r="I452" s="16">
        <v>488664</v>
      </c>
    </row>
    <row r="453" spans="1:9" ht="15">
      <c r="A453" s="9" t="s">
        <v>649</v>
      </c>
      <c r="B453" s="10" t="s">
        <v>100</v>
      </c>
      <c r="C453" s="9" t="s">
        <v>558</v>
      </c>
      <c r="D453" s="9" t="s">
        <v>51</v>
      </c>
      <c r="E453" s="9" t="s">
        <v>629</v>
      </c>
      <c r="F453" s="9" t="s">
        <v>101</v>
      </c>
      <c r="G453" s="16">
        <f>G454</f>
        <v>1000</v>
      </c>
      <c r="H453" s="16">
        <f>H454</f>
        <v>0</v>
      </c>
      <c r="I453" s="16">
        <f>I454</f>
        <v>0</v>
      </c>
    </row>
    <row r="454" spans="1:9" ht="15">
      <c r="A454" s="9" t="s">
        <v>650</v>
      </c>
      <c r="B454" s="10" t="s">
        <v>707</v>
      </c>
      <c r="C454" s="9" t="s">
        <v>558</v>
      </c>
      <c r="D454" s="9" t="s">
        <v>51</v>
      </c>
      <c r="E454" s="9" t="s">
        <v>629</v>
      </c>
      <c r="F454" s="9" t="s">
        <v>706</v>
      </c>
      <c r="G454" s="16">
        <v>1000</v>
      </c>
      <c r="H454" s="16">
        <v>0</v>
      </c>
      <c r="I454" s="16">
        <v>0</v>
      </c>
    </row>
    <row r="455" spans="1:9" ht="93">
      <c r="A455" s="9" t="s">
        <v>651</v>
      </c>
      <c r="B455" s="10" t="s">
        <v>867</v>
      </c>
      <c r="C455" s="9" t="s">
        <v>558</v>
      </c>
      <c r="D455" s="9" t="s">
        <v>51</v>
      </c>
      <c r="E455" s="9" t="s">
        <v>839</v>
      </c>
      <c r="F455" s="9"/>
      <c r="G455" s="16">
        <f>G456+G458+G460</f>
        <v>29300775</v>
      </c>
      <c r="H455" s="16">
        <f>H456+H458</f>
        <v>24948361</v>
      </c>
      <c r="I455" s="16">
        <f>I456+I458</f>
        <v>24570049</v>
      </c>
    </row>
    <row r="456" spans="1:9" ht="78">
      <c r="A456" s="9" t="s">
        <v>572</v>
      </c>
      <c r="B456" s="10" t="s">
        <v>91</v>
      </c>
      <c r="C456" s="9" t="s">
        <v>558</v>
      </c>
      <c r="D456" s="9" t="s">
        <v>51</v>
      </c>
      <c r="E456" s="9" t="s">
        <v>839</v>
      </c>
      <c r="F456" s="9" t="s">
        <v>92</v>
      </c>
      <c r="G456" s="16">
        <f>G457</f>
        <v>29283200</v>
      </c>
      <c r="H456" s="16">
        <f>H457</f>
        <v>24943361</v>
      </c>
      <c r="I456" s="16">
        <f>I457</f>
        <v>24565049</v>
      </c>
    </row>
    <row r="457" spans="1:9" ht="15">
      <c r="A457" s="9" t="s">
        <v>652</v>
      </c>
      <c r="B457" s="10" t="s">
        <v>168</v>
      </c>
      <c r="C457" s="9" t="s">
        <v>558</v>
      </c>
      <c r="D457" s="9" t="s">
        <v>51</v>
      </c>
      <c r="E457" s="9" t="s">
        <v>839</v>
      </c>
      <c r="F457" s="9" t="s">
        <v>171</v>
      </c>
      <c r="G457" s="16">
        <v>29283200</v>
      </c>
      <c r="H457" s="16">
        <v>24943361</v>
      </c>
      <c r="I457" s="16">
        <v>24565049</v>
      </c>
    </row>
    <row r="458" spans="1:9" ht="30.75">
      <c r="A458" s="9" t="s">
        <v>653</v>
      </c>
      <c r="B458" s="10" t="s">
        <v>268</v>
      </c>
      <c r="C458" s="9" t="s">
        <v>558</v>
      </c>
      <c r="D458" s="9" t="s">
        <v>51</v>
      </c>
      <c r="E458" s="9" t="s">
        <v>839</v>
      </c>
      <c r="F458" s="9" t="s">
        <v>95</v>
      </c>
      <c r="G458" s="16">
        <f>G459</f>
        <v>10000</v>
      </c>
      <c r="H458" s="16">
        <f>H459</f>
        <v>5000</v>
      </c>
      <c r="I458" s="16">
        <f>I459</f>
        <v>5000</v>
      </c>
    </row>
    <row r="459" spans="1:9" ht="30.75">
      <c r="A459" s="9" t="s">
        <v>654</v>
      </c>
      <c r="B459" s="10" t="s">
        <v>96</v>
      </c>
      <c r="C459" s="9" t="s">
        <v>558</v>
      </c>
      <c r="D459" s="9" t="s">
        <v>51</v>
      </c>
      <c r="E459" s="9" t="s">
        <v>839</v>
      </c>
      <c r="F459" s="9" t="s">
        <v>97</v>
      </c>
      <c r="G459" s="16">
        <v>10000</v>
      </c>
      <c r="H459" s="16">
        <v>5000</v>
      </c>
      <c r="I459" s="16">
        <v>5000</v>
      </c>
    </row>
    <row r="460" spans="1:9" ht="15">
      <c r="A460" s="9" t="s">
        <v>655</v>
      </c>
      <c r="B460" s="10" t="s">
        <v>100</v>
      </c>
      <c r="C460" s="9" t="s">
        <v>558</v>
      </c>
      <c r="D460" s="9" t="s">
        <v>51</v>
      </c>
      <c r="E460" s="9" t="s">
        <v>839</v>
      </c>
      <c r="F460" s="9" t="s">
        <v>101</v>
      </c>
      <c r="G460" s="16">
        <f>G461</f>
        <v>7575</v>
      </c>
      <c r="H460" s="16">
        <f>H461</f>
        <v>0</v>
      </c>
      <c r="I460" s="16">
        <f>I461</f>
        <v>0</v>
      </c>
    </row>
    <row r="461" spans="1:9" ht="15">
      <c r="A461" s="9" t="s">
        <v>656</v>
      </c>
      <c r="B461" s="10" t="s">
        <v>707</v>
      </c>
      <c r="C461" s="9" t="s">
        <v>558</v>
      </c>
      <c r="D461" s="9" t="s">
        <v>51</v>
      </c>
      <c r="E461" s="9" t="s">
        <v>839</v>
      </c>
      <c r="F461" s="9" t="s">
        <v>706</v>
      </c>
      <c r="G461" s="16">
        <v>7575</v>
      </c>
      <c r="H461" s="16">
        <v>0</v>
      </c>
      <c r="I461" s="16">
        <v>0</v>
      </c>
    </row>
    <row r="462" spans="1:9" ht="46.5">
      <c r="A462" s="9" t="s">
        <v>657</v>
      </c>
      <c r="B462" s="22" t="s">
        <v>715</v>
      </c>
      <c r="C462" s="19" t="s">
        <v>716</v>
      </c>
      <c r="D462" s="19"/>
      <c r="E462" s="19"/>
      <c r="F462" s="19"/>
      <c r="G462" s="20">
        <f aca="true" t="shared" si="83" ref="G462:I463">G463</f>
        <v>9240623</v>
      </c>
      <c r="H462" s="20">
        <f t="shared" si="83"/>
        <v>7200000</v>
      </c>
      <c r="I462" s="20">
        <f t="shared" si="83"/>
        <v>7092000</v>
      </c>
    </row>
    <row r="463" spans="1:9" ht="15">
      <c r="A463" s="9" t="s">
        <v>658</v>
      </c>
      <c r="B463" s="10" t="s">
        <v>120</v>
      </c>
      <c r="C463" s="9" t="s">
        <v>716</v>
      </c>
      <c r="D463" s="9" t="s">
        <v>42</v>
      </c>
      <c r="E463" s="9"/>
      <c r="F463" s="9"/>
      <c r="G463" s="16">
        <f t="shared" si="83"/>
        <v>9240623</v>
      </c>
      <c r="H463" s="16">
        <f t="shared" si="83"/>
        <v>7200000</v>
      </c>
      <c r="I463" s="16">
        <f t="shared" si="83"/>
        <v>7092000</v>
      </c>
    </row>
    <row r="464" spans="1:9" ht="15">
      <c r="A464" s="9" t="s">
        <v>718</v>
      </c>
      <c r="B464" s="10" t="s">
        <v>69</v>
      </c>
      <c r="C464" s="9" t="s">
        <v>716</v>
      </c>
      <c r="D464" s="9" t="s">
        <v>60</v>
      </c>
      <c r="E464" s="9"/>
      <c r="F464" s="9"/>
      <c r="G464" s="16">
        <f aca="true" t="shared" si="84" ref="G464:I465">G465</f>
        <v>9240623</v>
      </c>
      <c r="H464" s="16">
        <f t="shared" si="84"/>
        <v>7200000</v>
      </c>
      <c r="I464" s="16">
        <f t="shared" si="84"/>
        <v>7092000</v>
      </c>
    </row>
    <row r="465" spans="1:9" ht="30.75">
      <c r="A465" s="9" t="s">
        <v>719</v>
      </c>
      <c r="B465" s="10" t="s">
        <v>785</v>
      </c>
      <c r="C465" s="9" t="s">
        <v>716</v>
      </c>
      <c r="D465" s="9" t="s">
        <v>60</v>
      </c>
      <c r="E465" s="9" t="s">
        <v>630</v>
      </c>
      <c r="F465" s="9"/>
      <c r="G465" s="16">
        <f t="shared" si="84"/>
        <v>9240623</v>
      </c>
      <c r="H465" s="16">
        <f t="shared" si="84"/>
        <v>7200000</v>
      </c>
      <c r="I465" s="16">
        <f t="shared" si="84"/>
        <v>7092000</v>
      </c>
    </row>
    <row r="466" spans="1:9" ht="30.75">
      <c r="A466" s="9" t="s">
        <v>720</v>
      </c>
      <c r="B466" s="10" t="s">
        <v>687</v>
      </c>
      <c r="C466" s="9" t="s">
        <v>716</v>
      </c>
      <c r="D466" s="9" t="s">
        <v>60</v>
      </c>
      <c r="E466" s="9" t="s">
        <v>631</v>
      </c>
      <c r="F466" s="9"/>
      <c r="G466" s="16">
        <f>G467+G474</f>
        <v>9240623</v>
      </c>
      <c r="H466" s="16">
        <f>H467+H474</f>
        <v>7200000</v>
      </c>
      <c r="I466" s="16">
        <f>I467+I474</f>
        <v>7092000</v>
      </c>
    </row>
    <row r="467" spans="1:9" ht="110.25" customHeight="1">
      <c r="A467" s="9" t="s">
        <v>721</v>
      </c>
      <c r="B467" s="10" t="s">
        <v>851</v>
      </c>
      <c r="C467" s="9" t="s">
        <v>716</v>
      </c>
      <c r="D467" s="9" t="s">
        <v>60</v>
      </c>
      <c r="E467" s="9" t="s">
        <v>793</v>
      </c>
      <c r="F467" s="9"/>
      <c r="G467" s="16">
        <f>G468+G470+G472</f>
        <v>8740323</v>
      </c>
      <c r="H467" s="16">
        <f>H468+H470</f>
        <v>7200000</v>
      </c>
      <c r="I467" s="16">
        <f>I468+I470</f>
        <v>7092000</v>
      </c>
    </row>
    <row r="468" spans="1:9" ht="78">
      <c r="A468" s="9" t="s">
        <v>722</v>
      </c>
      <c r="B468" s="10" t="s">
        <v>91</v>
      </c>
      <c r="C468" s="9" t="s">
        <v>716</v>
      </c>
      <c r="D468" s="9" t="s">
        <v>60</v>
      </c>
      <c r="E468" s="9" t="s">
        <v>793</v>
      </c>
      <c r="F468" s="9" t="s">
        <v>92</v>
      </c>
      <c r="G468" s="16">
        <f>G469</f>
        <v>6788910</v>
      </c>
      <c r="H468" s="16">
        <f>H469</f>
        <v>6228190</v>
      </c>
      <c r="I468" s="16">
        <f>I469</f>
        <v>6134787</v>
      </c>
    </row>
    <row r="469" spans="1:9" ht="15">
      <c r="A469" s="9" t="s">
        <v>723</v>
      </c>
      <c r="B469" s="10" t="s">
        <v>168</v>
      </c>
      <c r="C469" s="9" t="s">
        <v>716</v>
      </c>
      <c r="D469" s="9" t="s">
        <v>60</v>
      </c>
      <c r="E469" s="9" t="s">
        <v>793</v>
      </c>
      <c r="F469" s="9" t="s">
        <v>171</v>
      </c>
      <c r="G469" s="16">
        <v>6788910</v>
      </c>
      <c r="H469" s="16">
        <v>6228190</v>
      </c>
      <c r="I469" s="16">
        <v>6134787</v>
      </c>
    </row>
    <row r="470" spans="1:9" ht="30.75">
      <c r="A470" s="9" t="s">
        <v>724</v>
      </c>
      <c r="B470" s="10" t="s">
        <v>268</v>
      </c>
      <c r="C470" s="9" t="s">
        <v>716</v>
      </c>
      <c r="D470" s="9" t="s">
        <v>60</v>
      </c>
      <c r="E470" s="9" t="s">
        <v>793</v>
      </c>
      <c r="F470" s="9" t="s">
        <v>95</v>
      </c>
      <c r="G470" s="16">
        <f>G471</f>
        <v>1939413</v>
      </c>
      <c r="H470" s="16">
        <f>H471</f>
        <v>971810</v>
      </c>
      <c r="I470" s="16">
        <f>I471</f>
        <v>957213</v>
      </c>
    </row>
    <row r="471" spans="1:9" ht="30.75">
      <c r="A471" s="9" t="s">
        <v>725</v>
      </c>
      <c r="B471" s="10" t="s">
        <v>96</v>
      </c>
      <c r="C471" s="9" t="s">
        <v>716</v>
      </c>
      <c r="D471" s="9" t="s">
        <v>60</v>
      </c>
      <c r="E471" s="9" t="s">
        <v>793</v>
      </c>
      <c r="F471" s="9" t="s">
        <v>97</v>
      </c>
      <c r="G471" s="16">
        <v>1939413</v>
      </c>
      <c r="H471" s="16">
        <v>971810</v>
      </c>
      <c r="I471" s="16">
        <v>957213</v>
      </c>
    </row>
    <row r="472" spans="1:9" ht="15">
      <c r="A472" s="9" t="s">
        <v>726</v>
      </c>
      <c r="B472" s="10" t="s">
        <v>100</v>
      </c>
      <c r="C472" s="9" t="s">
        <v>716</v>
      </c>
      <c r="D472" s="9" t="s">
        <v>60</v>
      </c>
      <c r="E472" s="9" t="s">
        <v>793</v>
      </c>
      <c r="F472" s="9" t="s">
        <v>101</v>
      </c>
      <c r="G472" s="16">
        <f>G473</f>
        <v>12000</v>
      </c>
      <c r="H472" s="16">
        <f>H473</f>
        <v>0</v>
      </c>
      <c r="I472" s="16">
        <f>I473</f>
        <v>0</v>
      </c>
    </row>
    <row r="473" spans="1:9" ht="15">
      <c r="A473" s="9" t="s">
        <v>727</v>
      </c>
      <c r="B473" s="10" t="s">
        <v>707</v>
      </c>
      <c r="C473" s="9" t="s">
        <v>716</v>
      </c>
      <c r="D473" s="9" t="s">
        <v>60</v>
      </c>
      <c r="E473" s="9" t="s">
        <v>793</v>
      </c>
      <c r="F473" s="9" t="s">
        <v>706</v>
      </c>
      <c r="G473" s="16">
        <v>12000</v>
      </c>
      <c r="H473" s="16">
        <v>0</v>
      </c>
      <c r="I473" s="16">
        <v>0</v>
      </c>
    </row>
    <row r="474" spans="1:9" ht="78">
      <c r="A474" s="9" t="s">
        <v>728</v>
      </c>
      <c r="B474" s="10" t="s">
        <v>995</v>
      </c>
      <c r="C474" s="9" t="s">
        <v>716</v>
      </c>
      <c r="D474" s="9" t="s">
        <v>60</v>
      </c>
      <c r="E474" s="9" t="s">
        <v>978</v>
      </c>
      <c r="F474" s="9"/>
      <c r="G474" s="16">
        <f aca="true" t="shared" si="85" ref="G474:I475">G475</f>
        <v>500300</v>
      </c>
      <c r="H474" s="16">
        <f t="shared" si="85"/>
        <v>0</v>
      </c>
      <c r="I474" s="16">
        <f t="shared" si="85"/>
        <v>0</v>
      </c>
    </row>
    <row r="475" spans="1:9" ht="30.75">
      <c r="A475" s="9" t="s">
        <v>729</v>
      </c>
      <c r="B475" s="10" t="s">
        <v>268</v>
      </c>
      <c r="C475" s="9" t="s">
        <v>716</v>
      </c>
      <c r="D475" s="9" t="s">
        <v>60</v>
      </c>
      <c r="E475" s="9" t="s">
        <v>978</v>
      </c>
      <c r="F475" s="9" t="s">
        <v>95</v>
      </c>
      <c r="G475" s="16">
        <f t="shared" si="85"/>
        <v>500300</v>
      </c>
      <c r="H475" s="16">
        <f t="shared" si="85"/>
        <v>0</v>
      </c>
      <c r="I475" s="16">
        <f t="shared" si="85"/>
        <v>0</v>
      </c>
    </row>
    <row r="476" spans="1:9" ht="30.75">
      <c r="A476" s="9" t="s">
        <v>730</v>
      </c>
      <c r="B476" s="10" t="s">
        <v>96</v>
      </c>
      <c r="C476" s="9" t="s">
        <v>716</v>
      </c>
      <c r="D476" s="9" t="s">
        <v>60</v>
      </c>
      <c r="E476" s="9" t="s">
        <v>978</v>
      </c>
      <c r="F476" s="9" t="s">
        <v>97</v>
      </c>
      <c r="G476" s="16">
        <v>500300</v>
      </c>
      <c r="H476" s="16">
        <v>0</v>
      </c>
      <c r="I476" s="16">
        <v>0</v>
      </c>
    </row>
    <row r="477" spans="1:9" ht="30.75">
      <c r="A477" s="9" t="s">
        <v>731</v>
      </c>
      <c r="B477" s="22" t="s">
        <v>920</v>
      </c>
      <c r="C477" s="19" t="s">
        <v>919</v>
      </c>
      <c r="D477" s="9"/>
      <c r="E477" s="9"/>
      <c r="F477" s="9"/>
      <c r="G477" s="20">
        <f aca="true" t="shared" si="86" ref="G477:I481">G478</f>
        <v>3223200</v>
      </c>
      <c r="H477" s="20">
        <f t="shared" si="86"/>
        <v>2500000</v>
      </c>
      <c r="I477" s="20">
        <f t="shared" si="86"/>
        <v>2463000</v>
      </c>
    </row>
    <row r="478" spans="1:9" ht="15">
      <c r="A478" s="9" t="s">
        <v>732</v>
      </c>
      <c r="B478" s="10" t="s">
        <v>90</v>
      </c>
      <c r="C478" s="9" t="s">
        <v>919</v>
      </c>
      <c r="D478" s="9" t="s">
        <v>146</v>
      </c>
      <c r="E478" s="9"/>
      <c r="F478" s="9"/>
      <c r="G478" s="16">
        <f t="shared" si="86"/>
        <v>3223200</v>
      </c>
      <c r="H478" s="16">
        <f t="shared" si="86"/>
        <v>2500000</v>
      </c>
      <c r="I478" s="16">
        <f t="shared" si="86"/>
        <v>2463000</v>
      </c>
    </row>
    <row r="479" spans="1:9" ht="46.5">
      <c r="A479" s="9" t="s">
        <v>733</v>
      </c>
      <c r="B479" s="10" t="s">
        <v>482</v>
      </c>
      <c r="C479" s="9" t="s">
        <v>919</v>
      </c>
      <c r="D479" s="9" t="s">
        <v>154</v>
      </c>
      <c r="E479" s="9"/>
      <c r="F479" s="9"/>
      <c r="G479" s="16">
        <f t="shared" si="86"/>
        <v>3223200</v>
      </c>
      <c r="H479" s="16">
        <f t="shared" si="86"/>
        <v>2500000</v>
      </c>
      <c r="I479" s="16">
        <f t="shared" si="86"/>
        <v>2463000</v>
      </c>
    </row>
    <row r="480" spans="1:9" ht="15">
      <c r="A480" s="9" t="s">
        <v>734</v>
      </c>
      <c r="B480" s="10" t="s">
        <v>799</v>
      </c>
      <c r="C480" s="9" t="s">
        <v>919</v>
      </c>
      <c r="D480" s="9" t="s">
        <v>154</v>
      </c>
      <c r="E480" s="9" t="s">
        <v>679</v>
      </c>
      <c r="F480" s="9"/>
      <c r="G480" s="16">
        <f t="shared" si="86"/>
        <v>3223200</v>
      </c>
      <c r="H480" s="16">
        <f t="shared" si="86"/>
        <v>2500000</v>
      </c>
      <c r="I480" s="16">
        <f t="shared" si="86"/>
        <v>2463000</v>
      </c>
    </row>
    <row r="481" spans="1:9" ht="30" customHeight="1">
      <c r="A481" s="9" t="s">
        <v>735</v>
      </c>
      <c r="B481" s="10" t="s">
        <v>798</v>
      </c>
      <c r="C481" s="9" t="s">
        <v>919</v>
      </c>
      <c r="D481" s="9" t="s">
        <v>154</v>
      </c>
      <c r="E481" s="9" t="s">
        <v>675</v>
      </c>
      <c r="F481" s="9"/>
      <c r="G481" s="16">
        <f t="shared" si="86"/>
        <v>3223200</v>
      </c>
      <c r="H481" s="16">
        <f t="shared" si="86"/>
        <v>2500000</v>
      </c>
      <c r="I481" s="16">
        <f t="shared" si="86"/>
        <v>2463000</v>
      </c>
    </row>
    <row r="482" spans="1:9" ht="46.5">
      <c r="A482" s="9" t="s">
        <v>736</v>
      </c>
      <c r="B482" s="10" t="s">
        <v>676</v>
      </c>
      <c r="C482" s="9" t="s">
        <v>919</v>
      </c>
      <c r="D482" s="9" t="s">
        <v>154</v>
      </c>
      <c r="E482" s="9" t="s">
        <v>677</v>
      </c>
      <c r="F482" s="9"/>
      <c r="G482" s="16">
        <f>G483+G485</f>
        <v>3223200</v>
      </c>
      <c r="H482" s="16">
        <f>H483+H485</f>
        <v>2500000</v>
      </c>
      <c r="I482" s="16">
        <f>I483+I485</f>
        <v>2463000</v>
      </c>
    </row>
    <row r="483" spans="1:9" ht="78">
      <c r="A483" s="9" t="s">
        <v>737</v>
      </c>
      <c r="B483" s="10" t="s">
        <v>91</v>
      </c>
      <c r="C483" s="9" t="s">
        <v>919</v>
      </c>
      <c r="D483" s="9" t="s">
        <v>154</v>
      </c>
      <c r="E483" s="9" t="s">
        <v>677</v>
      </c>
      <c r="F483" s="9" t="s">
        <v>92</v>
      </c>
      <c r="G483" s="16">
        <f>G484</f>
        <v>2710025</v>
      </c>
      <c r="H483" s="16">
        <f>H484</f>
        <v>2249798</v>
      </c>
      <c r="I483" s="16">
        <f>I484</f>
        <v>2216501</v>
      </c>
    </row>
    <row r="484" spans="1:9" ht="30.75">
      <c r="A484" s="9" t="s">
        <v>738</v>
      </c>
      <c r="B484" s="10" t="s">
        <v>93</v>
      </c>
      <c r="C484" s="9" t="s">
        <v>919</v>
      </c>
      <c r="D484" s="9" t="s">
        <v>154</v>
      </c>
      <c r="E484" s="9" t="s">
        <v>677</v>
      </c>
      <c r="F484" s="9" t="s">
        <v>94</v>
      </c>
      <c r="G484" s="16">
        <v>2710025</v>
      </c>
      <c r="H484" s="16">
        <v>2249798</v>
      </c>
      <c r="I484" s="16">
        <v>2216501</v>
      </c>
    </row>
    <row r="485" spans="1:9" ht="30.75">
      <c r="A485" s="9" t="s">
        <v>739</v>
      </c>
      <c r="B485" s="10" t="s">
        <v>268</v>
      </c>
      <c r="C485" s="9" t="s">
        <v>919</v>
      </c>
      <c r="D485" s="9" t="s">
        <v>154</v>
      </c>
      <c r="E485" s="9" t="s">
        <v>677</v>
      </c>
      <c r="F485" s="9" t="s">
        <v>95</v>
      </c>
      <c r="G485" s="16">
        <f>G486</f>
        <v>513175</v>
      </c>
      <c r="H485" s="16">
        <f>H486</f>
        <v>250202</v>
      </c>
      <c r="I485" s="16">
        <f>I486</f>
        <v>246499</v>
      </c>
    </row>
    <row r="486" spans="1:9" ht="30.75">
      <c r="A486" s="9" t="s">
        <v>740</v>
      </c>
      <c r="B486" s="10" t="s">
        <v>96</v>
      </c>
      <c r="C486" s="9" t="s">
        <v>919</v>
      </c>
      <c r="D486" s="9" t="s">
        <v>154</v>
      </c>
      <c r="E486" s="9" t="s">
        <v>677</v>
      </c>
      <c r="F486" s="9" t="s">
        <v>97</v>
      </c>
      <c r="G486" s="16">
        <v>513175</v>
      </c>
      <c r="H486" s="16">
        <v>250202</v>
      </c>
      <c r="I486" s="16">
        <v>246499</v>
      </c>
    </row>
    <row r="487" spans="1:9" ht="15">
      <c r="A487" s="9" t="s">
        <v>741</v>
      </c>
      <c r="B487" s="22" t="s">
        <v>43</v>
      </c>
      <c r="C487" s="19" t="s">
        <v>59</v>
      </c>
      <c r="D487" s="9" t="s">
        <v>89</v>
      </c>
      <c r="E487" s="9" t="s">
        <v>89</v>
      </c>
      <c r="F487" s="9" t="s">
        <v>89</v>
      </c>
      <c r="G487" s="20">
        <f aca="true" t="shared" si="87" ref="G487:I488">G488</f>
        <v>3836195</v>
      </c>
      <c r="H487" s="20">
        <f t="shared" si="87"/>
        <v>2900000</v>
      </c>
      <c r="I487" s="20">
        <f t="shared" si="87"/>
        <v>2857000</v>
      </c>
    </row>
    <row r="488" spans="1:9" ht="15">
      <c r="A488" s="9" t="s">
        <v>742</v>
      </c>
      <c r="B488" s="10" t="s">
        <v>90</v>
      </c>
      <c r="C488" s="9" t="s">
        <v>59</v>
      </c>
      <c r="D488" s="9" t="s">
        <v>146</v>
      </c>
      <c r="E488" s="9" t="s">
        <v>89</v>
      </c>
      <c r="F488" s="9" t="s">
        <v>89</v>
      </c>
      <c r="G488" s="16">
        <f t="shared" si="87"/>
        <v>3836195</v>
      </c>
      <c r="H488" s="16">
        <f t="shared" si="87"/>
        <v>2900000</v>
      </c>
      <c r="I488" s="16">
        <f t="shared" si="87"/>
        <v>2857000</v>
      </c>
    </row>
    <row r="489" spans="1:9" ht="63.75" customHeight="1">
      <c r="A489" s="9" t="s">
        <v>743</v>
      </c>
      <c r="B489" s="10" t="s">
        <v>82</v>
      </c>
      <c r="C489" s="9" t="s">
        <v>59</v>
      </c>
      <c r="D489" s="9" t="s">
        <v>150</v>
      </c>
      <c r="E489" s="9" t="s">
        <v>89</v>
      </c>
      <c r="F489" s="9" t="s">
        <v>89</v>
      </c>
      <c r="G489" s="16">
        <f aca="true" t="shared" si="88" ref="G489:I490">G490</f>
        <v>3836195</v>
      </c>
      <c r="H489" s="16">
        <f t="shared" si="88"/>
        <v>2900000</v>
      </c>
      <c r="I489" s="16">
        <f t="shared" si="88"/>
        <v>2857000</v>
      </c>
    </row>
    <row r="490" spans="1:9" ht="15">
      <c r="A490" s="9" t="s">
        <v>744</v>
      </c>
      <c r="B490" s="10" t="s">
        <v>799</v>
      </c>
      <c r="C490" s="9" t="s">
        <v>59</v>
      </c>
      <c r="D490" s="9" t="s">
        <v>150</v>
      </c>
      <c r="E490" s="9" t="s">
        <v>679</v>
      </c>
      <c r="F490" s="9"/>
      <c r="G490" s="16">
        <f t="shared" si="88"/>
        <v>3836195</v>
      </c>
      <c r="H490" s="16">
        <f t="shared" si="88"/>
        <v>2900000</v>
      </c>
      <c r="I490" s="16">
        <f t="shared" si="88"/>
        <v>2857000</v>
      </c>
    </row>
    <row r="491" spans="1:9" ht="15">
      <c r="A491" s="9" t="s">
        <v>745</v>
      </c>
      <c r="B491" s="10" t="s">
        <v>796</v>
      </c>
      <c r="C491" s="9" t="s">
        <v>59</v>
      </c>
      <c r="D491" s="9" t="s">
        <v>150</v>
      </c>
      <c r="E491" s="9">
        <v>2100000000</v>
      </c>
      <c r="F491" s="9" t="s">
        <v>89</v>
      </c>
      <c r="G491" s="16">
        <f>G492+G497+G500</f>
        <v>3836195</v>
      </c>
      <c r="H491" s="16">
        <f>H492+H497+H500</f>
        <v>2900000</v>
      </c>
      <c r="I491" s="16">
        <f>I492+I497+I500</f>
        <v>2857000</v>
      </c>
    </row>
    <row r="492" spans="1:9" ht="46.5">
      <c r="A492" s="9" t="s">
        <v>746</v>
      </c>
      <c r="B492" s="10" t="s">
        <v>547</v>
      </c>
      <c r="C492" s="9" t="s">
        <v>59</v>
      </c>
      <c r="D492" s="9" t="s">
        <v>150</v>
      </c>
      <c r="E492" s="9">
        <v>2100004600</v>
      </c>
      <c r="F492" s="9" t="s">
        <v>89</v>
      </c>
      <c r="G492" s="16">
        <f>G493+G495</f>
        <v>913750</v>
      </c>
      <c r="H492" s="16">
        <f>H493+H495</f>
        <v>564595</v>
      </c>
      <c r="I492" s="16">
        <f>I493+I495</f>
        <v>556158</v>
      </c>
    </row>
    <row r="493" spans="1:9" ht="78">
      <c r="A493" s="9" t="s">
        <v>747</v>
      </c>
      <c r="B493" s="10" t="s">
        <v>91</v>
      </c>
      <c r="C493" s="9" t="s">
        <v>59</v>
      </c>
      <c r="D493" s="9" t="s">
        <v>150</v>
      </c>
      <c r="E493" s="9">
        <v>2100004600</v>
      </c>
      <c r="F493" s="9" t="s">
        <v>92</v>
      </c>
      <c r="G493" s="16">
        <f>G494</f>
        <v>333698.42</v>
      </c>
      <c r="H493" s="16">
        <f>H494</f>
        <v>173990</v>
      </c>
      <c r="I493" s="16">
        <f>I494</f>
        <v>171415</v>
      </c>
    </row>
    <row r="494" spans="1:9" ht="30.75">
      <c r="A494" s="9" t="s">
        <v>748</v>
      </c>
      <c r="B494" s="10" t="s">
        <v>93</v>
      </c>
      <c r="C494" s="9" t="s">
        <v>59</v>
      </c>
      <c r="D494" s="9" t="s">
        <v>150</v>
      </c>
      <c r="E494" s="9">
        <v>2100004600</v>
      </c>
      <c r="F494" s="9" t="s">
        <v>94</v>
      </c>
      <c r="G494" s="16">
        <v>333698.42</v>
      </c>
      <c r="H494" s="16">
        <v>173990</v>
      </c>
      <c r="I494" s="16">
        <v>171415</v>
      </c>
    </row>
    <row r="495" spans="1:9" ht="30.75">
      <c r="A495" s="9" t="s">
        <v>749</v>
      </c>
      <c r="B495" s="10" t="s">
        <v>268</v>
      </c>
      <c r="C495" s="9" t="s">
        <v>59</v>
      </c>
      <c r="D495" s="9" t="s">
        <v>150</v>
      </c>
      <c r="E495" s="9">
        <v>2100004600</v>
      </c>
      <c r="F495" s="9" t="s">
        <v>95</v>
      </c>
      <c r="G495" s="16">
        <f>G496</f>
        <v>580051.58</v>
      </c>
      <c r="H495" s="16">
        <f>H496</f>
        <v>390605</v>
      </c>
      <c r="I495" s="16">
        <f>I496</f>
        <v>384743</v>
      </c>
    </row>
    <row r="496" spans="1:9" ht="30.75">
      <c r="A496" s="9" t="s">
        <v>750</v>
      </c>
      <c r="B496" s="10" t="s">
        <v>96</v>
      </c>
      <c r="C496" s="9" t="s">
        <v>59</v>
      </c>
      <c r="D496" s="9" t="s">
        <v>150</v>
      </c>
      <c r="E496" s="9">
        <v>2100004600</v>
      </c>
      <c r="F496" s="9" t="s">
        <v>97</v>
      </c>
      <c r="G496" s="16">
        <v>580051.58</v>
      </c>
      <c r="H496" s="16">
        <v>390605</v>
      </c>
      <c r="I496" s="16">
        <v>384743</v>
      </c>
    </row>
    <row r="497" spans="1:9" ht="46.5">
      <c r="A497" s="9" t="s">
        <v>751</v>
      </c>
      <c r="B497" s="10" t="s">
        <v>548</v>
      </c>
      <c r="C497" s="9" t="s">
        <v>59</v>
      </c>
      <c r="D497" s="9" t="s">
        <v>150</v>
      </c>
      <c r="E497" s="9">
        <v>2100011000</v>
      </c>
      <c r="F497" s="9" t="s">
        <v>89</v>
      </c>
      <c r="G497" s="16">
        <f aca="true" t="shared" si="89" ref="G497:I498">G498</f>
        <v>1948353</v>
      </c>
      <c r="H497" s="16">
        <f t="shared" si="89"/>
        <v>1556982</v>
      </c>
      <c r="I497" s="16">
        <f t="shared" si="89"/>
        <v>1533939</v>
      </c>
    </row>
    <row r="498" spans="1:9" ht="78">
      <c r="A498" s="9" t="s">
        <v>752</v>
      </c>
      <c r="B498" s="10" t="s">
        <v>91</v>
      </c>
      <c r="C498" s="9" t="s">
        <v>59</v>
      </c>
      <c r="D498" s="9" t="s">
        <v>150</v>
      </c>
      <c r="E498" s="9">
        <v>2100011000</v>
      </c>
      <c r="F498" s="9" t="s">
        <v>92</v>
      </c>
      <c r="G498" s="16">
        <f t="shared" si="89"/>
        <v>1948353</v>
      </c>
      <c r="H498" s="16">
        <f t="shared" si="89"/>
        <v>1556982</v>
      </c>
      <c r="I498" s="16">
        <f t="shared" si="89"/>
        <v>1533939</v>
      </c>
    </row>
    <row r="499" spans="1:9" ht="30.75">
      <c r="A499" s="9" t="s">
        <v>753</v>
      </c>
      <c r="B499" s="10" t="s">
        <v>93</v>
      </c>
      <c r="C499" s="9" t="s">
        <v>59</v>
      </c>
      <c r="D499" s="9" t="s">
        <v>150</v>
      </c>
      <c r="E499" s="9">
        <v>2100011000</v>
      </c>
      <c r="F499" s="9" t="s">
        <v>94</v>
      </c>
      <c r="G499" s="16">
        <v>1948353</v>
      </c>
      <c r="H499" s="16">
        <v>1556982</v>
      </c>
      <c r="I499" s="16">
        <v>1533939</v>
      </c>
    </row>
    <row r="500" spans="1:9" ht="46.5">
      <c r="A500" s="9" t="s">
        <v>754</v>
      </c>
      <c r="B500" s="10" t="s">
        <v>549</v>
      </c>
      <c r="C500" s="9" t="s">
        <v>59</v>
      </c>
      <c r="D500" s="9" t="s">
        <v>150</v>
      </c>
      <c r="E500" s="9" t="s">
        <v>634</v>
      </c>
      <c r="F500" s="9" t="s">
        <v>89</v>
      </c>
      <c r="G500" s="16">
        <f aca="true" t="shared" si="90" ref="G500:I501">G501</f>
        <v>974092</v>
      </c>
      <c r="H500" s="16">
        <f t="shared" si="90"/>
        <v>778423</v>
      </c>
      <c r="I500" s="16">
        <f t="shared" si="90"/>
        <v>766903</v>
      </c>
    </row>
    <row r="501" spans="1:9" ht="78">
      <c r="A501" s="9" t="s">
        <v>755</v>
      </c>
      <c r="B501" s="10" t="s">
        <v>91</v>
      </c>
      <c r="C501" s="9" t="s">
        <v>59</v>
      </c>
      <c r="D501" s="9" t="s">
        <v>150</v>
      </c>
      <c r="E501" s="9" t="s">
        <v>634</v>
      </c>
      <c r="F501" s="9" t="s">
        <v>92</v>
      </c>
      <c r="G501" s="16">
        <f t="shared" si="90"/>
        <v>974092</v>
      </c>
      <c r="H501" s="16">
        <f t="shared" si="90"/>
        <v>778423</v>
      </c>
      <c r="I501" s="16">
        <f t="shared" si="90"/>
        <v>766903</v>
      </c>
    </row>
    <row r="502" spans="1:9" ht="30.75">
      <c r="A502" s="9" t="s">
        <v>756</v>
      </c>
      <c r="B502" s="10" t="s">
        <v>93</v>
      </c>
      <c r="C502" s="9" t="s">
        <v>59</v>
      </c>
      <c r="D502" s="9" t="s">
        <v>150</v>
      </c>
      <c r="E502" s="9" t="s">
        <v>634</v>
      </c>
      <c r="F502" s="9" t="s">
        <v>94</v>
      </c>
      <c r="G502" s="16">
        <v>974092</v>
      </c>
      <c r="H502" s="16">
        <v>778423</v>
      </c>
      <c r="I502" s="16">
        <v>766903</v>
      </c>
    </row>
    <row r="503" spans="1:11" ht="30.75">
      <c r="A503" s="9" t="s">
        <v>757</v>
      </c>
      <c r="B503" s="22" t="s">
        <v>950</v>
      </c>
      <c r="C503" s="19" t="s">
        <v>481</v>
      </c>
      <c r="D503" s="9"/>
      <c r="E503" s="9"/>
      <c r="F503" s="9"/>
      <c r="G503" s="20">
        <f>G504+G562+G519+G533+G540+G526+G555</f>
        <v>151113593.69</v>
      </c>
      <c r="H503" s="20">
        <f>H504+H562+H519+H533+H540+H526</f>
        <v>111897472</v>
      </c>
      <c r="I503" s="20">
        <f>I504+I562+I519+I533+I540+I526</f>
        <v>110511772</v>
      </c>
      <c r="K503" s="65"/>
    </row>
    <row r="504" spans="1:9" ht="15">
      <c r="A504" s="9" t="s">
        <v>758</v>
      </c>
      <c r="B504" s="10" t="s">
        <v>90</v>
      </c>
      <c r="C504" s="9" t="s">
        <v>481</v>
      </c>
      <c r="D504" s="9" t="s">
        <v>146</v>
      </c>
      <c r="E504" s="9"/>
      <c r="F504" s="9"/>
      <c r="G504" s="16">
        <f>G505+G513</f>
        <v>16031449</v>
      </c>
      <c r="H504" s="16">
        <f>H505+H513</f>
        <v>13989172</v>
      </c>
      <c r="I504" s="16">
        <f>I505+I513</f>
        <v>13776172</v>
      </c>
    </row>
    <row r="505" spans="1:9" ht="46.5">
      <c r="A505" s="9" t="s">
        <v>759</v>
      </c>
      <c r="B505" s="10" t="s">
        <v>482</v>
      </c>
      <c r="C505" s="9" t="s">
        <v>481</v>
      </c>
      <c r="D505" s="9" t="s">
        <v>154</v>
      </c>
      <c r="E505" s="9"/>
      <c r="F505" s="9"/>
      <c r="G505" s="16">
        <f aca="true" t="shared" si="91" ref="G505:I507">G506</f>
        <v>15941349</v>
      </c>
      <c r="H505" s="16">
        <f t="shared" si="91"/>
        <v>13901172</v>
      </c>
      <c r="I505" s="16">
        <f t="shared" si="91"/>
        <v>13688172</v>
      </c>
    </row>
    <row r="506" spans="1:9" ht="30.75">
      <c r="A506" s="9" t="s">
        <v>1005</v>
      </c>
      <c r="B506" s="10" t="s">
        <v>833</v>
      </c>
      <c r="C506" s="9" t="s">
        <v>481</v>
      </c>
      <c r="D506" s="9" t="s">
        <v>154</v>
      </c>
      <c r="E506" s="9" t="s">
        <v>635</v>
      </c>
      <c r="F506" s="9"/>
      <c r="G506" s="16">
        <f t="shared" si="91"/>
        <v>15941349</v>
      </c>
      <c r="H506" s="16">
        <f t="shared" si="91"/>
        <v>13901172</v>
      </c>
      <c r="I506" s="16">
        <f t="shared" si="91"/>
        <v>13688172</v>
      </c>
    </row>
    <row r="507" spans="1:9" ht="52.5" customHeight="1">
      <c r="A507" s="9" t="s">
        <v>1006</v>
      </c>
      <c r="B507" s="10" t="s">
        <v>565</v>
      </c>
      <c r="C507" s="9" t="s">
        <v>481</v>
      </c>
      <c r="D507" s="9" t="s">
        <v>154</v>
      </c>
      <c r="E507" s="9" t="s">
        <v>562</v>
      </c>
      <c r="F507" s="9"/>
      <c r="G507" s="16">
        <f>G508</f>
        <v>15941349</v>
      </c>
      <c r="H507" s="16">
        <f t="shared" si="91"/>
        <v>13901172</v>
      </c>
      <c r="I507" s="16">
        <f t="shared" si="91"/>
        <v>13688172</v>
      </c>
    </row>
    <row r="508" spans="1:9" ht="78">
      <c r="A508" s="9" t="s">
        <v>1007</v>
      </c>
      <c r="B508" s="10" t="s">
        <v>786</v>
      </c>
      <c r="C508" s="9" t="s">
        <v>481</v>
      </c>
      <c r="D508" s="9" t="s">
        <v>154</v>
      </c>
      <c r="E508" s="9" t="s">
        <v>563</v>
      </c>
      <c r="F508" s="9" t="s">
        <v>89</v>
      </c>
      <c r="G508" s="16">
        <f>G509+G511</f>
        <v>15941349</v>
      </c>
      <c r="H508" s="16">
        <f>H509+H511</f>
        <v>13901172</v>
      </c>
      <c r="I508" s="16">
        <f>I509+I511</f>
        <v>13688172</v>
      </c>
    </row>
    <row r="509" spans="1:9" ht="78">
      <c r="A509" s="9" t="s">
        <v>1008</v>
      </c>
      <c r="B509" s="10" t="s">
        <v>91</v>
      </c>
      <c r="C509" s="9" t="s">
        <v>481</v>
      </c>
      <c r="D509" s="9" t="s">
        <v>154</v>
      </c>
      <c r="E509" s="9" t="s">
        <v>563</v>
      </c>
      <c r="F509" s="9" t="s">
        <v>92</v>
      </c>
      <c r="G509" s="16">
        <f>G510</f>
        <v>14593824.56</v>
      </c>
      <c r="H509" s="16">
        <f>H510</f>
        <v>13901172</v>
      </c>
      <c r="I509" s="16">
        <f>I510</f>
        <v>13688172</v>
      </c>
    </row>
    <row r="510" spans="1:9" ht="30.75">
      <c r="A510" s="9" t="s">
        <v>1009</v>
      </c>
      <c r="B510" s="10" t="s">
        <v>93</v>
      </c>
      <c r="C510" s="9" t="s">
        <v>481</v>
      </c>
      <c r="D510" s="9" t="s">
        <v>154</v>
      </c>
      <c r="E510" s="9" t="s">
        <v>563</v>
      </c>
      <c r="F510" s="9" t="s">
        <v>94</v>
      </c>
      <c r="G510" s="16">
        <v>14593824.56</v>
      </c>
      <c r="H510" s="16">
        <v>13901172</v>
      </c>
      <c r="I510" s="16">
        <v>13688172</v>
      </c>
    </row>
    <row r="511" spans="1:9" ht="30.75">
      <c r="A511" s="9" t="s">
        <v>875</v>
      </c>
      <c r="B511" s="10" t="s">
        <v>268</v>
      </c>
      <c r="C511" s="9" t="s">
        <v>481</v>
      </c>
      <c r="D511" s="9" t="s">
        <v>154</v>
      </c>
      <c r="E511" s="9" t="s">
        <v>563</v>
      </c>
      <c r="F511" s="9" t="s">
        <v>95</v>
      </c>
      <c r="G511" s="16">
        <f>G512</f>
        <v>1347524.44</v>
      </c>
      <c r="H511" s="16">
        <f>H512</f>
        <v>0</v>
      </c>
      <c r="I511" s="16">
        <f>I512</f>
        <v>0</v>
      </c>
    </row>
    <row r="512" spans="1:9" ht="30.75">
      <c r="A512" s="9" t="s">
        <v>876</v>
      </c>
      <c r="B512" s="10" t="s">
        <v>96</v>
      </c>
      <c r="C512" s="9" t="s">
        <v>481</v>
      </c>
      <c r="D512" s="9" t="s">
        <v>154</v>
      </c>
      <c r="E512" s="9" t="s">
        <v>563</v>
      </c>
      <c r="F512" s="9" t="s">
        <v>97</v>
      </c>
      <c r="G512" s="16">
        <v>1347524.44</v>
      </c>
      <c r="H512" s="16">
        <v>0</v>
      </c>
      <c r="I512" s="16">
        <v>0</v>
      </c>
    </row>
    <row r="513" spans="1:9" ht="15">
      <c r="A513" s="9" t="s">
        <v>877</v>
      </c>
      <c r="B513" s="10" t="s">
        <v>34</v>
      </c>
      <c r="C513" s="9" t="s">
        <v>481</v>
      </c>
      <c r="D513" s="9" t="s">
        <v>48</v>
      </c>
      <c r="E513" s="9"/>
      <c r="F513" s="9"/>
      <c r="G513" s="16">
        <f aca="true" t="shared" si="92" ref="G513:I515">G514</f>
        <v>90100</v>
      </c>
      <c r="H513" s="16">
        <f t="shared" si="92"/>
        <v>88000</v>
      </c>
      <c r="I513" s="16">
        <f t="shared" si="92"/>
        <v>88000</v>
      </c>
    </row>
    <row r="514" spans="1:9" ht="15">
      <c r="A514" s="9" t="s">
        <v>878</v>
      </c>
      <c r="B514" s="10" t="s">
        <v>799</v>
      </c>
      <c r="C514" s="9" t="s">
        <v>481</v>
      </c>
      <c r="D514" s="9" t="s">
        <v>48</v>
      </c>
      <c r="E514" s="9" t="s">
        <v>679</v>
      </c>
      <c r="F514" s="9"/>
      <c r="G514" s="16">
        <f t="shared" si="92"/>
        <v>90100</v>
      </c>
      <c r="H514" s="16">
        <f t="shared" si="92"/>
        <v>88000</v>
      </c>
      <c r="I514" s="16">
        <f t="shared" si="92"/>
        <v>88000</v>
      </c>
    </row>
    <row r="515" spans="1:9" ht="15">
      <c r="A515" s="9" t="s">
        <v>760</v>
      </c>
      <c r="B515" s="10" t="s">
        <v>797</v>
      </c>
      <c r="C515" s="9" t="s">
        <v>481</v>
      </c>
      <c r="D515" s="9" t="s">
        <v>48</v>
      </c>
      <c r="E515" s="9" t="s">
        <v>582</v>
      </c>
      <c r="F515" s="9"/>
      <c r="G515" s="16">
        <f>G516</f>
        <v>90100</v>
      </c>
      <c r="H515" s="16">
        <f t="shared" si="92"/>
        <v>88000</v>
      </c>
      <c r="I515" s="16">
        <f t="shared" si="92"/>
        <v>88000</v>
      </c>
    </row>
    <row r="516" spans="1:9" ht="62.25">
      <c r="A516" s="9" t="s">
        <v>552</v>
      </c>
      <c r="B516" s="27" t="s">
        <v>697</v>
      </c>
      <c r="C516" s="9" t="s">
        <v>481</v>
      </c>
      <c r="D516" s="9" t="s">
        <v>48</v>
      </c>
      <c r="E516" s="9" t="s">
        <v>794</v>
      </c>
      <c r="F516" s="9"/>
      <c r="G516" s="16">
        <f aca="true" t="shared" si="93" ref="G516:I517">G517</f>
        <v>90100</v>
      </c>
      <c r="H516" s="16">
        <f t="shared" si="93"/>
        <v>88000</v>
      </c>
      <c r="I516" s="16">
        <f t="shared" si="93"/>
        <v>88000</v>
      </c>
    </row>
    <row r="517" spans="1:9" ht="15">
      <c r="A517" s="9" t="s">
        <v>761</v>
      </c>
      <c r="B517" s="10" t="s">
        <v>550</v>
      </c>
      <c r="C517" s="9" t="s">
        <v>481</v>
      </c>
      <c r="D517" s="9" t="s">
        <v>48</v>
      </c>
      <c r="E517" s="9" t="s">
        <v>794</v>
      </c>
      <c r="F517" s="9" t="s">
        <v>552</v>
      </c>
      <c r="G517" s="16">
        <f t="shared" si="93"/>
        <v>90100</v>
      </c>
      <c r="H517" s="16">
        <f t="shared" si="93"/>
        <v>88000</v>
      </c>
      <c r="I517" s="16">
        <f t="shared" si="93"/>
        <v>88000</v>
      </c>
    </row>
    <row r="518" spans="1:9" ht="15">
      <c r="A518" s="9" t="s">
        <v>762</v>
      </c>
      <c r="B518" s="10" t="s">
        <v>661</v>
      </c>
      <c r="C518" s="9" t="s">
        <v>481</v>
      </c>
      <c r="D518" s="9" t="s">
        <v>48</v>
      </c>
      <c r="E518" s="9" t="s">
        <v>794</v>
      </c>
      <c r="F518" s="9" t="s">
        <v>662</v>
      </c>
      <c r="G518" s="16">
        <v>90100</v>
      </c>
      <c r="H518" s="16">
        <v>88000</v>
      </c>
      <c r="I518" s="16">
        <v>88000</v>
      </c>
    </row>
    <row r="519" spans="1:9" ht="15">
      <c r="A519" s="9" t="s">
        <v>763</v>
      </c>
      <c r="B519" s="10" t="s">
        <v>177</v>
      </c>
      <c r="C519" s="9" t="s">
        <v>481</v>
      </c>
      <c r="D519" s="9" t="s">
        <v>55</v>
      </c>
      <c r="E519" s="9"/>
      <c r="F519" s="9"/>
      <c r="G519" s="16">
        <f>G520</f>
        <v>1645800</v>
      </c>
      <c r="H519" s="16">
        <f>H520</f>
        <v>1717900</v>
      </c>
      <c r="I519" s="16">
        <f>I520</f>
        <v>1781000</v>
      </c>
    </row>
    <row r="520" spans="1:9" ht="15">
      <c r="A520" s="9" t="s">
        <v>764</v>
      </c>
      <c r="B520" s="10" t="s">
        <v>554</v>
      </c>
      <c r="C520" s="9" t="s">
        <v>481</v>
      </c>
      <c r="D520" s="9" t="s">
        <v>56</v>
      </c>
      <c r="E520" s="9"/>
      <c r="F520" s="9"/>
      <c r="G520" s="16">
        <f>G522</f>
        <v>1645800</v>
      </c>
      <c r="H520" s="16">
        <f>H522</f>
        <v>1717900</v>
      </c>
      <c r="I520" s="16">
        <f>I522</f>
        <v>1781000</v>
      </c>
    </row>
    <row r="521" spans="1:9" ht="15">
      <c r="A521" s="9" t="s">
        <v>765</v>
      </c>
      <c r="B521" s="10" t="s">
        <v>799</v>
      </c>
      <c r="C521" s="9" t="s">
        <v>481</v>
      </c>
      <c r="D521" s="9" t="s">
        <v>56</v>
      </c>
      <c r="E521" s="9" t="s">
        <v>679</v>
      </c>
      <c r="F521" s="9"/>
      <c r="G521" s="16">
        <f>G522</f>
        <v>1645800</v>
      </c>
      <c r="H521" s="16">
        <f>H522</f>
        <v>1717900</v>
      </c>
      <c r="I521" s="16">
        <f>I522</f>
        <v>1781000</v>
      </c>
    </row>
    <row r="522" spans="1:9" ht="15">
      <c r="A522" s="9" t="s">
        <v>766</v>
      </c>
      <c r="B522" s="10" t="s">
        <v>797</v>
      </c>
      <c r="C522" s="9" t="s">
        <v>481</v>
      </c>
      <c r="D522" s="9" t="s">
        <v>56</v>
      </c>
      <c r="E522" s="9" t="s">
        <v>582</v>
      </c>
      <c r="F522" s="9"/>
      <c r="G522" s="16">
        <f aca="true" t="shared" si="94" ref="G522:I524">G523</f>
        <v>1645800</v>
      </c>
      <c r="H522" s="16">
        <f t="shared" si="94"/>
        <v>1717900</v>
      </c>
      <c r="I522" s="16">
        <f t="shared" si="94"/>
        <v>1781000</v>
      </c>
    </row>
    <row r="523" spans="1:9" ht="75" customHeight="1">
      <c r="A523" s="9" t="s">
        <v>767</v>
      </c>
      <c r="B523" s="10" t="s">
        <v>694</v>
      </c>
      <c r="C523" s="9" t="s">
        <v>481</v>
      </c>
      <c r="D523" s="9" t="s">
        <v>56</v>
      </c>
      <c r="E523" s="9" t="s">
        <v>795</v>
      </c>
      <c r="F523" s="9"/>
      <c r="G523" s="16">
        <f t="shared" si="94"/>
        <v>1645800</v>
      </c>
      <c r="H523" s="16">
        <f t="shared" si="94"/>
        <v>1717900</v>
      </c>
      <c r="I523" s="16">
        <f t="shared" si="94"/>
        <v>1781000</v>
      </c>
    </row>
    <row r="524" spans="1:9" ht="15">
      <c r="A524" s="9" t="s">
        <v>768</v>
      </c>
      <c r="B524" s="10" t="s">
        <v>550</v>
      </c>
      <c r="C524" s="9" t="s">
        <v>481</v>
      </c>
      <c r="D524" s="9" t="s">
        <v>56</v>
      </c>
      <c r="E524" s="9" t="s">
        <v>795</v>
      </c>
      <c r="F524" s="9" t="s">
        <v>552</v>
      </c>
      <c r="G524" s="16">
        <f t="shared" si="94"/>
        <v>1645800</v>
      </c>
      <c r="H524" s="16">
        <f t="shared" si="94"/>
        <v>1717900</v>
      </c>
      <c r="I524" s="16">
        <f t="shared" si="94"/>
        <v>1781000</v>
      </c>
    </row>
    <row r="525" spans="1:9" ht="15">
      <c r="A525" s="9" t="s">
        <v>769</v>
      </c>
      <c r="B525" s="10" t="s">
        <v>661</v>
      </c>
      <c r="C525" s="9" t="s">
        <v>481</v>
      </c>
      <c r="D525" s="9" t="s">
        <v>56</v>
      </c>
      <c r="E525" s="9" t="s">
        <v>795</v>
      </c>
      <c r="F525" s="9" t="s">
        <v>662</v>
      </c>
      <c r="G525" s="16">
        <v>1645800</v>
      </c>
      <c r="H525" s="16">
        <v>1717900</v>
      </c>
      <c r="I525" s="16">
        <v>1781000</v>
      </c>
    </row>
    <row r="526" spans="1:9" ht="30.75">
      <c r="A526" s="9" t="s">
        <v>553</v>
      </c>
      <c r="B526" s="72" t="s">
        <v>6</v>
      </c>
      <c r="C526" s="9" t="s">
        <v>481</v>
      </c>
      <c r="D526" s="9" t="s">
        <v>61</v>
      </c>
      <c r="E526" s="9"/>
      <c r="F526" s="9"/>
      <c r="G526" s="16">
        <f aca="true" t="shared" si="95" ref="G526:G531">G527</f>
        <v>2673200</v>
      </c>
      <c r="H526" s="16">
        <f aca="true" t="shared" si="96" ref="H526:I531">H527</f>
        <v>1603900</v>
      </c>
      <c r="I526" s="16">
        <f t="shared" si="96"/>
        <v>1782100</v>
      </c>
    </row>
    <row r="527" spans="1:9" ht="46.5">
      <c r="A527" s="9" t="s">
        <v>770</v>
      </c>
      <c r="B527" s="10" t="s">
        <v>812</v>
      </c>
      <c r="C527" s="9" t="s">
        <v>481</v>
      </c>
      <c r="D527" s="9" t="s">
        <v>705</v>
      </c>
      <c r="E527" s="9"/>
      <c r="F527" s="9"/>
      <c r="G527" s="16">
        <f t="shared" si="95"/>
        <v>2673200</v>
      </c>
      <c r="H527" s="16">
        <f t="shared" si="96"/>
        <v>1603900</v>
      </c>
      <c r="I527" s="16">
        <f t="shared" si="96"/>
        <v>1782100</v>
      </c>
    </row>
    <row r="528" spans="1:9" ht="46.5">
      <c r="A528" s="9" t="s">
        <v>771</v>
      </c>
      <c r="B528" s="21" t="s">
        <v>815</v>
      </c>
      <c r="C528" s="9" t="s">
        <v>481</v>
      </c>
      <c r="D528" s="9" t="s">
        <v>705</v>
      </c>
      <c r="E528" s="9" t="s">
        <v>598</v>
      </c>
      <c r="F528" s="9"/>
      <c r="G528" s="16">
        <f t="shared" si="95"/>
        <v>2673200</v>
      </c>
      <c r="H528" s="16">
        <f t="shared" si="96"/>
        <v>1603900</v>
      </c>
      <c r="I528" s="16">
        <f t="shared" si="96"/>
        <v>1782100</v>
      </c>
    </row>
    <row r="529" spans="1:9" ht="15">
      <c r="A529" s="9" t="s">
        <v>903</v>
      </c>
      <c r="B529" s="10" t="s">
        <v>665</v>
      </c>
      <c r="C529" s="9" t="s">
        <v>481</v>
      </c>
      <c r="D529" s="9" t="s">
        <v>705</v>
      </c>
      <c r="E529" s="9" t="s">
        <v>895</v>
      </c>
      <c r="F529" s="9"/>
      <c r="G529" s="16">
        <f t="shared" si="95"/>
        <v>2673200</v>
      </c>
      <c r="H529" s="16">
        <f t="shared" si="96"/>
        <v>1603900</v>
      </c>
      <c r="I529" s="16">
        <f t="shared" si="96"/>
        <v>1782100</v>
      </c>
    </row>
    <row r="530" spans="1:9" ht="108.75">
      <c r="A530" s="9" t="s">
        <v>904</v>
      </c>
      <c r="B530" s="26" t="s">
        <v>996</v>
      </c>
      <c r="C530" s="9" t="s">
        <v>481</v>
      </c>
      <c r="D530" s="9" t="s">
        <v>705</v>
      </c>
      <c r="E530" s="9" t="s">
        <v>979</v>
      </c>
      <c r="F530" s="9"/>
      <c r="G530" s="16">
        <f t="shared" si="95"/>
        <v>2673200</v>
      </c>
      <c r="H530" s="16">
        <f t="shared" si="96"/>
        <v>1603900</v>
      </c>
      <c r="I530" s="16">
        <f t="shared" si="96"/>
        <v>1782100</v>
      </c>
    </row>
    <row r="531" spans="1:9" ht="15">
      <c r="A531" s="9" t="s">
        <v>905</v>
      </c>
      <c r="B531" s="10" t="s">
        <v>550</v>
      </c>
      <c r="C531" s="9" t="s">
        <v>481</v>
      </c>
      <c r="D531" s="9" t="s">
        <v>705</v>
      </c>
      <c r="E531" s="9" t="s">
        <v>979</v>
      </c>
      <c r="F531" s="9" t="s">
        <v>552</v>
      </c>
      <c r="G531" s="14">
        <f t="shared" si="95"/>
        <v>2673200</v>
      </c>
      <c r="H531" s="14">
        <f t="shared" si="96"/>
        <v>1603900</v>
      </c>
      <c r="I531" s="14">
        <f t="shared" si="96"/>
        <v>1782100</v>
      </c>
    </row>
    <row r="532" spans="1:9" ht="15">
      <c r="A532" s="9" t="s">
        <v>906</v>
      </c>
      <c r="B532" s="10" t="s">
        <v>282</v>
      </c>
      <c r="C532" s="9" t="s">
        <v>481</v>
      </c>
      <c r="D532" s="9" t="s">
        <v>705</v>
      </c>
      <c r="E532" s="9" t="s">
        <v>979</v>
      </c>
      <c r="F532" s="9" t="s">
        <v>555</v>
      </c>
      <c r="G532" s="16">
        <v>2673200</v>
      </c>
      <c r="H532" s="16">
        <v>1603900</v>
      </c>
      <c r="I532" s="16">
        <v>1782100</v>
      </c>
    </row>
    <row r="533" spans="1:9" ht="15">
      <c r="A533" s="9" t="s">
        <v>907</v>
      </c>
      <c r="B533" s="88" t="s">
        <v>175</v>
      </c>
      <c r="C533" s="9" t="s">
        <v>481</v>
      </c>
      <c r="D533" s="9" t="s">
        <v>133</v>
      </c>
      <c r="E533" s="9"/>
      <c r="F533" s="9"/>
      <c r="G533" s="16">
        <f>G534</f>
        <v>4995400</v>
      </c>
      <c r="H533" s="16">
        <f aca="true" t="shared" si="97" ref="H533:I536">H534</f>
        <v>4995400</v>
      </c>
      <c r="I533" s="16">
        <f t="shared" si="97"/>
        <v>4995400</v>
      </c>
    </row>
    <row r="534" spans="1:9" ht="15">
      <c r="A534" s="9" t="s">
        <v>908</v>
      </c>
      <c r="B534" s="10" t="s">
        <v>577</v>
      </c>
      <c r="C534" s="9" t="s">
        <v>481</v>
      </c>
      <c r="D534" s="9" t="s">
        <v>567</v>
      </c>
      <c r="E534" s="9"/>
      <c r="F534" s="9"/>
      <c r="G534" s="16">
        <f>G535</f>
        <v>4995400</v>
      </c>
      <c r="H534" s="16">
        <f t="shared" si="97"/>
        <v>4995400</v>
      </c>
      <c r="I534" s="16">
        <f t="shared" si="97"/>
        <v>4995400</v>
      </c>
    </row>
    <row r="535" spans="1:13" ht="30.75">
      <c r="A535" s="9" t="s">
        <v>909</v>
      </c>
      <c r="B535" s="10" t="s">
        <v>777</v>
      </c>
      <c r="C535" s="9" t="s">
        <v>481</v>
      </c>
      <c r="D535" s="9" t="s">
        <v>567</v>
      </c>
      <c r="E535" s="9" t="s">
        <v>590</v>
      </c>
      <c r="F535" s="9"/>
      <c r="G535" s="16">
        <f>G536</f>
        <v>4995400</v>
      </c>
      <c r="H535" s="16">
        <f t="shared" si="97"/>
        <v>4995400</v>
      </c>
      <c r="I535" s="16">
        <f t="shared" si="97"/>
        <v>4995400</v>
      </c>
      <c r="K535" s="65"/>
      <c r="L535" s="65"/>
      <c r="M535" s="65"/>
    </row>
    <row r="536" spans="1:9" ht="30.75">
      <c r="A536" s="9" t="s">
        <v>704</v>
      </c>
      <c r="B536" s="10" t="s">
        <v>818</v>
      </c>
      <c r="C536" s="9" t="s">
        <v>481</v>
      </c>
      <c r="D536" s="9" t="s">
        <v>567</v>
      </c>
      <c r="E536" s="9" t="s">
        <v>703</v>
      </c>
      <c r="F536" s="9"/>
      <c r="G536" s="16">
        <f>G537</f>
        <v>4995400</v>
      </c>
      <c r="H536" s="16">
        <f t="shared" si="97"/>
        <v>4995400</v>
      </c>
      <c r="I536" s="16">
        <f t="shared" si="97"/>
        <v>4995400</v>
      </c>
    </row>
    <row r="537" spans="1:9" ht="132" customHeight="1">
      <c r="A537" s="9" t="s">
        <v>910</v>
      </c>
      <c r="B537" s="26" t="s">
        <v>892</v>
      </c>
      <c r="C537" s="9" t="s">
        <v>481</v>
      </c>
      <c r="D537" s="9" t="s">
        <v>567</v>
      </c>
      <c r="E537" s="9" t="s">
        <v>939</v>
      </c>
      <c r="F537" s="9"/>
      <c r="G537" s="16">
        <f aca="true" t="shared" si="98" ref="G537:I538">G538</f>
        <v>4995400</v>
      </c>
      <c r="H537" s="16">
        <f t="shared" si="98"/>
        <v>4995400</v>
      </c>
      <c r="I537" s="16">
        <f t="shared" si="98"/>
        <v>4995400</v>
      </c>
    </row>
    <row r="538" spans="1:9" ht="15">
      <c r="A538" s="9" t="s">
        <v>911</v>
      </c>
      <c r="B538" s="10" t="s">
        <v>550</v>
      </c>
      <c r="C538" s="9" t="s">
        <v>481</v>
      </c>
      <c r="D538" s="9" t="s">
        <v>567</v>
      </c>
      <c r="E538" s="9" t="s">
        <v>939</v>
      </c>
      <c r="F538" s="9" t="s">
        <v>552</v>
      </c>
      <c r="G538" s="16">
        <f t="shared" si="98"/>
        <v>4995400</v>
      </c>
      <c r="H538" s="16">
        <f t="shared" si="98"/>
        <v>4995400</v>
      </c>
      <c r="I538" s="16">
        <f t="shared" si="98"/>
        <v>4995400</v>
      </c>
    </row>
    <row r="539" spans="1:9" ht="15">
      <c r="A539" s="9" t="s">
        <v>912</v>
      </c>
      <c r="B539" s="10" t="s">
        <v>282</v>
      </c>
      <c r="C539" s="9" t="s">
        <v>481</v>
      </c>
      <c r="D539" s="9" t="s">
        <v>567</v>
      </c>
      <c r="E539" s="9" t="s">
        <v>939</v>
      </c>
      <c r="F539" s="9" t="s">
        <v>555</v>
      </c>
      <c r="G539" s="16">
        <v>4995400</v>
      </c>
      <c r="H539" s="16">
        <v>4995400</v>
      </c>
      <c r="I539" s="16">
        <v>4995400</v>
      </c>
    </row>
    <row r="540" spans="1:9" ht="15">
      <c r="A540" s="9" t="s">
        <v>913</v>
      </c>
      <c r="B540" s="72" t="s">
        <v>1003</v>
      </c>
      <c r="C540" s="9" t="s">
        <v>481</v>
      </c>
      <c r="D540" s="9" t="s">
        <v>157</v>
      </c>
      <c r="E540" s="9"/>
      <c r="F540" s="9"/>
      <c r="G540" s="16">
        <f>G541</f>
        <v>4310070</v>
      </c>
      <c r="H540" s="16">
        <f aca="true" t="shared" si="99" ref="H540:I544">H541</f>
        <v>300000</v>
      </c>
      <c r="I540" s="16">
        <f t="shared" si="99"/>
        <v>300000</v>
      </c>
    </row>
    <row r="541" spans="1:9" ht="15">
      <c r="A541" s="9" t="s">
        <v>914</v>
      </c>
      <c r="B541" s="72" t="s">
        <v>958</v>
      </c>
      <c r="C541" s="9" t="s">
        <v>481</v>
      </c>
      <c r="D541" s="9" t="s">
        <v>956</v>
      </c>
      <c r="E541" s="9"/>
      <c r="F541" s="9"/>
      <c r="G541" s="16">
        <f>G542</f>
        <v>4310070</v>
      </c>
      <c r="H541" s="16">
        <f t="shared" si="99"/>
        <v>300000</v>
      </c>
      <c r="I541" s="16">
        <f t="shared" si="99"/>
        <v>300000</v>
      </c>
    </row>
    <row r="542" spans="1:9" ht="15">
      <c r="A542" s="9" t="s">
        <v>922</v>
      </c>
      <c r="B542" s="10" t="s">
        <v>797</v>
      </c>
      <c r="C542" s="9" t="s">
        <v>481</v>
      </c>
      <c r="D542" s="9" t="s">
        <v>956</v>
      </c>
      <c r="E542" s="9" t="s">
        <v>582</v>
      </c>
      <c r="F542" s="9"/>
      <c r="G542" s="16">
        <f>G543+G546+G552+G549</f>
        <v>4310070</v>
      </c>
      <c r="H542" s="16">
        <f t="shared" si="99"/>
        <v>300000</v>
      </c>
      <c r="I542" s="16">
        <f t="shared" si="99"/>
        <v>300000</v>
      </c>
    </row>
    <row r="543" spans="1:9" ht="30.75">
      <c r="A543" s="9" t="s">
        <v>923</v>
      </c>
      <c r="B543" s="10" t="s">
        <v>959</v>
      </c>
      <c r="C543" s="9" t="s">
        <v>481</v>
      </c>
      <c r="D543" s="9" t="s">
        <v>956</v>
      </c>
      <c r="E543" s="9" t="s">
        <v>957</v>
      </c>
      <c r="F543" s="9"/>
      <c r="G543" s="16">
        <f>G544</f>
        <v>300000</v>
      </c>
      <c r="H543" s="16">
        <f t="shared" si="99"/>
        <v>300000</v>
      </c>
      <c r="I543" s="16">
        <f t="shared" si="99"/>
        <v>300000</v>
      </c>
    </row>
    <row r="544" spans="1:9" ht="15">
      <c r="A544" s="9" t="s">
        <v>924</v>
      </c>
      <c r="B544" s="10" t="s">
        <v>550</v>
      </c>
      <c r="C544" s="9" t="s">
        <v>481</v>
      </c>
      <c r="D544" s="9" t="s">
        <v>956</v>
      </c>
      <c r="E544" s="9" t="s">
        <v>957</v>
      </c>
      <c r="F544" s="9" t="s">
        <v>552</v>
      </c>
      <c r="G544" s="16">
        <f>G545</f>
        <v>300000</v>
      </c>
      <c r="H544" s="16">
        <f t="shared" si="99"/>
        <v>300000</v>
      </c>
      <c r="I544" s="16">
        <f t="shared" si="99"/>
        <v>300000</v>
      </c>
    </row>
    <row r="545" spans="1:9" ht="15">
      <c r="A545" s="9" t="s">
        <v>925</v>
      </c>
      <c r="B545" s="10" t="s">
        <v>282</v>
      </c>
      <c r="C545" s="9" t="s">
        <v>481</v>
      </c>
      <c r="D545" s="9" t="s">
        <v>956</v>
      </c>
      <c r="E545" s="9" t="s">
        <v>957</v>
      </c>
      <c r="F545" s="9" t="s">
        <v>555</v>
      </c>
      <c r="G545" s="16">
        <v>300000</v>
      </c>
      <c r="H545" s="16">
        <v>300000</v>
      </c>
      <c r="I545" s="16">
        <v>300000</v>
      </c>
    </row>
    <row r="546" spans="1:9" ht="39" customHeight="1">
      <c r="A546" s="9" t="s">
        <v>662</v>
      </c>
      <c r="B546" s="26" t="s">
        <v>997</v>
      </c>
      <c r="C546" s="9" t="s">
        <v>481</v>
      </c>
      <c r="D546" s="9" t="s">
        <v>956</v>
      </c>
      <c r="E546" s="9" t="s">
        <v>980</v>
      </c>
      <c r="F546" s="9"/>
      <c r="G546" s="16">
        <f aca="true" t="shared" si="100" ref="G546:I547">G547</f>
        <v>86890</v>
      </c>
      <c r="H546" s="16">
        <f t="shared" si="100"/>
        <v>0</v>
      </c>
      <c r="I546" s="16">
        <f t="shared" si="100"/>
        <v>0</v>
      </c>
    </row>
    <row r="547" spans="1:9" ht="15">
      <c r="A547" s="9" t="s">
        <v>941</v>
      </c>
      <c r="B547" s="10" t="s">
        <v>550</v>
      </c>
      <c r="C547" s="9" t="s">
        <v>481</v>
      </c>
      <c r="D547" s="9" t="s">
        <v>956</v>
      </c>
      <c r="E547" s="9" t="s">
        <v>980</v>
      </c>
      <c r="F547" s="9" t="s">
        <v>552</v>
      </c>
      <c r="G547" s="16">
        <f t="shared" si="100"/>
        <v>86890</v>
      </c>
      <c r="H547" s="16">
        <f t="shared" si="100"/>
        <v>0</v>
      </c>
      <c r="I547" s="16">
        <f t="shared" si="100"/>
        <v>0</v>
      </c>
    </row>
    <row r="548" spans="1:9" ht="15">
      <c r="A548" s="9" t="s">
        <v>942</v>
      </c>
      <c r="B548" s="10" t="s">
        <v>282</v>
      </c>
      <c r="C548" s="9" t="s">
        <v>481</v>
      </c>
      <c r="D548" s="9" t="s">
        <v>956</v>
      </c>
      <c r="E548" s="9" t="s">
        <v>980</v>
      </c>
      <c r="F548" s="9" t="s">
        <v>555</v>
      </c>
      <c r="G548" s="16">
        <v>86890</v>
      </c>
      <c r="H548" s="16">
        <v>0</v>
      </c>
      <c r="I548" s="16">
        <v>0</v>
      </c>
    </row>
    <row r="549" spans="1:9" ht="46.5">
      <c r="A549" s="9" t="s">
        <v>943</v>
      </c>
      <c r="B549" s="105" t="s">
        <v>1200</v>
      </c>
      <c r="C549" s="9" t="s">
        <v>481</v>
      </c>
      <c r="D549" s="9" t="s">
        <v>956</v>
      </c>
      <c r="E549" s="9" t="s">
        <v>1199</v>
      </c>
      <c r="F549" s="9"/>
      <c r="G549" s="16">
        <f aca="true" t="shared" si="101" ref="G549:I550">G550</f>
        <v>3023180</v>
      </c>
      <c r="H549" s="16">
        <f t="shared" si="101"/>
        <v>0</v>
      </c>
      <c r="I549" s="16">
        <f t="shared" si="101"/>
        <v>0</v>
      </c>
    </row>
    <row r="550" spans="1:9" ht="15">
      <c r="A550" s="9" t="s">
        <v>944</v>
      </c>
      <c r="B550" s="10" t="s">
        <v>550</v>
      </c>
      <c r="C550" s="9" t="s">
        <v>481</v>
      </c>
      <c r="D550" s="9" t="s">
        <v>956</v>
      </c>
      <c r="E550" s="9" t="s">
        <v>1199</v>
      </c>
      <c r="F550" s="9" t="s">
        <v>552</v>
      </c>
      <c r="G550" s="16">
        <f t="shared" si="101"/>
        <v>3023180</v>
      </c>
      <c r="H550" s="16">
        <f t="shared" si="101"/>
        <v>0</v>
      </c>
      <c r="I550" s="16">
        <f t="shared" si="101"/>
        <v>0</v>
      </c>
    </row>
    <row r="551" spans="1:9" ht="15">
      <c r="A551" s="9" t="s">
        <v>945</v>
      </c>
      <c r="B551" s="10" t="s">
        <v>282</v>
      </c>
      <c r="C551" s="9" t="s">
        <v>481</v>
      </c>
      <c r="D551" s="9" t="s">
        <v>956</v>
      </c>
      <c r="E551" s="9" t="s">
        <v>1199</v>
      </c>
      <c r="F551" s="9" t="s">
        <v>555</v>
      </c>
      <c r="G551" s="16">
        <v>3023180</v>
      </c>
      <c r="H551" s="16">
        <v>0</v>
      </c>
      <c r="I551" s="16">
        <v>0</v>
      </c>
    </row>
    <row r="552" spans="1:9" ht="93">
      <c r="A552" s="9" t="s">
        <v>946</v>
      </c>
      <c r="B552" s="106" t="s">
        <v>1131</v>
      </c>
      <c r="C552" s="9" t="s">
        <v>481</v>
      </c>
      <c r="D552" s="9" t="s">
        <v>956</v>
      </c>
      <c r="E552" s="9" t="s">
        <v>1132</v>
      </c>
      <c r="F552" s="9"/>
      <c r="G552" s="16">
        <f aca="true" t="shared" si="102" ref="G552:I553">G553</f>
        <v>900000</v>
      </c>
      <c r="H552" s="16">
        <f t="shared" si="102"/>
        <v>0</v>
      </c>
      <c r="I552" s="16">
        <f t="shared" si="102"/>
        <v>0</v>
      </c>
    </row>
    <row r="553" spans="1:9" ht="15">
      <c r="A553" s="9" t="s">
        <v>947</v>
      </c>
      <c r="B553" s="10" t="s">
        <v>550</v>
      </c>
      <c r="C553" s="9" t="s">
        <v>481</v>
      </c>
      <c r="D553" s="9" t="s">
        <v>956</v>
      </c>
      <c r="E553" s="9" t="s">
        <v>1132</v>
      </c>
      <c r="F553" s="9" t="s">
        <v>552</v>
      </c>
      <c r="G553" s="16">
        <f t="shared" si="102"/>
        <v>900000</v>
      </c>
      <c r="H553" s="16">
        <f t="shared" si="102"/>
        <v>0</v>
      </c>
      <c r="I553" s="16">
        <f t="shared" si="102"/>
        <v>0</v>
      </c>
    </row>
    <row r="554" spans="1:9" ht="15">
      <c r="A554" s="9" t="s">
        <v>948</v>
      </c>
      <c r="B554" s="10" t="s">
        <v>282</v>
      </c>
      <c r="C554" s="9" t="s">
        <v>481</v>
      </c>
      <c r="D554" s="9" t="s">
        <v>956</v>
      </c>
      <c r="E554" s="9" t="s">
        <v>1132</v>
      </c>
      <c r="F554" s="9" t="s">
        <v>555</v>
      </c>
      <c r="G554" s="16">
        <v>900000</v>
      </c>
      <c r="H554" s="16">
        <v>0</v>
      </c>
      <c r="I554" s="16">
        <v>0</v>
      </c>
    </row>
    <row r="555" spans="1:9" ht="15">
      <c r="A555" s="9" t="s">
        <v>949</v>
      </c>
      <c r="B555" s="10" t="s">
        <v>999</v>
      </c>
      <c r="C555" s="9" t="s">
        <v>481</v>
      </c>
      <c r="D555" s="9" t="s">
        <v>998</v>
      </c>
      <c r="E555" s="9"/>
      <c r="F555" s="9"/>
      <c r="G555" s="16">
        <f aca="true" t="shared" si="103" ref="G555:G560">G556</f>
        <v>116616.69</v>
      </c>
      <c r="H555" s="16">
        <f aca="true" t="shared" si="104" ref="H555:I560">H556</f>
        <v>0</v>
      </c>
      <c r="I555" s="16">
        <f t="shared" si="104"/>
        <v>0</v>
      </c>
    </row>
    <row r="556" spans="1:9" ht="15">
      <c r="A556" s="9" t="s">
        <v>555</v>
      </c>
      <c r="B556" s="10" t="s">
        <v>1000</v>
      </c>
      <c r="C556" s="9" t="s">
        <v>481</v>
      </c>
      <c r="D556" s="9" t="s">
        <v>981</v>
      </c>
      <c r="E556" s="9"/>
      <c r="F556" s="9"/>
      <c r="G556" s="16">
        <f t="shared" si="103"/>
        <v>116616.69</v>
      </c>
      <c r="H556" s="16">
        <f t="shared" si="104"/>
        <v>0</v>
      </c>
      <c r="I556" s="16">
        <f t="shared" si="104"/>
        <v>0</v>
      </c>
    </row>
    <row r="557" spans="1:9" ht="15">
      <c r="A557" s="9" t="s">
        <v>960</v>
      </c>
      <c r="B557" s="10" t="s">
        <v>1001</v>
      </c>
      <c r="C557" s="9" t="s">
        <v>481</v>
      </c>
      <c r="D557" s="9" t="s">
        <v>981</v>
      </c>
      <c r="E557" s="9" t="s">
        <v>679</v>
      </c>
      <c r="F557" s="9"/>
      <c r="G557" s="16">
        <f t="shared" si="103"/>
        <v>116616.69</v>
      </c>
      <c r="H557" s="16">
        <f t="shared" si="104"/>
        <v>0</v>
      </c>
      <c r="I557" s="16">
        <f t="shared" si="104"/>
        <v>0</v>
      </c>
    </row>
    <row r="558" spans="1:9" ht="15">
      <c r="A558" s="9" t="s">
        <v>961</v>
      </c>
      <c r="B558" s="10" t="s">
        <v>797</v>
      </c>
      <c r="C558" s="9" t="s">
        <v>481</v>
      </c>
      <c r="D558" s="9" t="s">
        <v>981</v>
      </c>
      <c r="E558" s="9" t="s">
        <v>582</v>
      </c>
      <c r="F558" s="9"/>
      <c r="G558" s="16">
        <f t="shared" si="103"/>
        <v>116616.69</v>
      </c>
      <c r="H558" s="16">
        <f t="shared" si="104"/>
        <v>0</v>
      </c>
      <c r="I558" s="16">
        <f t="shared" si="104"/>
        <v>0</v>
      </c>
    </row>
    <row r="559" spans="1:9" ht="132" customHeight="1">
      <c r="A559" s="9" t="s">
        <v>962</v>
      </c>
      <c r="B559" s="106" t="s">
        <v>1002</v>
      </c>
      <c r="C559" s="9" t="s">
        <v>481</v>
      </c>
      <c r="D559" s="9" t="s">
        <v>981</v>
      </c>
      <c r="E559" s="9" t="s">
        <v>982</v>
      </c>
      <c r="F559" s="9"/>
      <c r="G559" s="16">
        <f t="shared" si="103"/>
        <v>116616.69</v>
      </c>
      <c r="H559" s="16">
        <f t="shared" si="104"/>
        <v>0</v>
      </c>
      <c r="I559" s="16">
        <f t="shared" si="104"/>
        <v>0</v>
      </c>
    </row>
    <row r="560" spans="1:9" ht="15">
      <c r="A560" s="9" t="s">
        <v>963</v>
      </c>
      <c r="B560" s="10" t="s">
        <v>550</v>
      </c>
      <c r="C560" s="9" t="s">
        <v>481</v>
      </c>
      <c r="D560" s="9" t="s">
        <v>981</v>
      </c>
      <c r="E560" s="9" t="s">
        <v>982</v>
      </c>
      <c r="F560" s="9" t="s">
        <v>552</v>
      </c>
      <c r="G560" s="16">
        <f t="shared" si="103"/>
        <v>116616.69</v>
      </c>
      <c r="H560" s="16">
        <f t="shared" si="104"/>
        <v>0</v>
      </c>
      <c r="I560" s="16">
        <f t="shared" si="104"/>
        <v>0</v>
      </c>
    </row>
    <row r="561" spans="1:9" ht="15">
      <c r="A561" s="9" t="s">
        <v>1010</v>
      </c>
      <c r="B561" s="10" t="s">
        <v>282</v>
      </c>
      <c r="C561" s="9" t="s">
        <v>481</v>
      </c>
      <c r="D561" s="9" t="s">
        <v>981</v>
      </c>
      <c r="E561" s="9" t="s">
        <v>982</v>
      </c>
      <c r="F561" s="9" t="s">
        <v>555</v>
      </c>
      <c r="G561" s="16">
        <v>116616.69</v>
      </c>
      <c r="H561" s="16">
        <v>0</v>
      </c>
      <c r="I561" s="16">
        <v>0</v>
      </c>
    </row>
    <row r="562" spans="1:9" ht="46.5">
      <c r="A562" s="9" t="s">
        <v>1011</v>
      </c>
      <c r="B562" s="10" t="s">
        <v>884</v>
      </c>
      <c r="C562" s="9" t="s">
        <v>481</v>
      </c>
      <c r="D562" s="9" t="s">
        <v>52</v>
      </c>
      <c r="E562" s="9"/>
      <c r="F562" s="9"/>
      <c r="G562" s="16">
        <f>G563+G572</f>
        <v>121341058</v>
      </c>
      <c r="H562" s="16">
        <f>H563+H572</f>
        <v>89291100</v>
      </c>
      <c r="I562" s="16">
        <f>I563+I572</f>
        <v>87877100</v>
      </c>
    </row>
    <row r="563" spans="1:9" ht="46.5">
      <c r="A563" s="9" t="s">
        <v>1012</v>
      </c>
      <c r="B563" s="10" t="s">
        <v>53</v>
      </c>
      <c r="C563" s="9" t="s">
        <v>481</v>
      </c>
      <c r="D563" s="9" t="s">
        <v>54</v>
      </c>
      <c r="E563" s="9"/>
      <c r="F563" s="9"/>
      <c r="G563" s="16">
        <f aca="true" t="shared" si="105" ref="G563:I564">G564</f>
        <v>44361000</v>
      </c>
      <c r="H563" s="16">
        <f t="shared" si="105"/>
        <v>38366000</v>
      </c>
      <c r="I563" s="16">
        <f t="shared" si="105"/>
        <v>38366000</v>
      </c>
    </row>
    <row r="564" spans="1:9" ht="30.75">
      <c r="A564" s="9" t="s">
        <v>1013</v>
      </c>
      <c r="B564" s="10" t="s">
        <v>574</v>
      </c>
      <c r="C564" s="9" t="s">
        <v>481</v>
      </c>
      <c r="D564" s="9" t="s">
        <v>54</v>
      </c>
      <c r="E564" s="9" t="s">
        <v>635</v>
      </c>
      <c r="F564" s="9"/>
      <c r="G564" s="16">
        <f t="shared" si="105"/>
        <v>44361000</v>
      </c>
      <c r="H564" s="16">
        <f t="shared" si="105"/>
        <v>38366000</v>
      </c>
      <c r="I564" s="16">
        <f t="shared" si="105"/>
        <v>38366000</v>
      </c>
    </row>
    <row r="565" spans="1:9" ht="78">
      <c r="A565" s="9" t="s">
        <v>1014</v>
      </c>
      <c r="B565" s="10" t="s">
        <v>834</v>
      </c>
      <c r="C565" s="9" t="s">
        <v>481</v>
      </c>
      <c r="D565" s="9" t="s">
        <v>54</v>
      </c>
      <c r="E565" s="9" t="s">
        <v>636</v>
      </c>
      <c r="F565" s="9"/>
      <c r="G565" s="16">
        <f>G566+G569</f>
        <v>44361000</v>
      </c>
      <c r="H565" s="16">
        <f>H566+H569</f>
        <v>38366000</v>
      </c>
      <c r="I565" s="16">
        <f>I566+I569</f>
        <v>38366000</v>
      </c>
    </row>
    <row r="566" spans="1:9" ht="108.75">
      <c r="A566" s="9" t="s">
        <v>1015</v>
      </c>
      <c r="B566" s="10" t="s">
        <v>542</v>
      </c>
      <c r="C566" s="9" t="s">
        <v>481</v>
      </c>
      <c r="D566" s="9" t="s">
        <v>54</v>
      </c>
      <c r="E566" s="9" t="s">
        <v>637</v>
      </c>
      <c r="F566" s="9"/>
      <c r="G566" s="16">
        <f aca="true" t="shared" si="106" ref="G566:I567">G567</f>
        <v>14385900</v>
      </c>
      <c r="H566" s="16">
        <f t="shared" si="106"/>
        <v>14385900</v>
      </c>
      <c r="I566" s="16">
        <f t="shared" si="106"/>
        <v>14385900</v>
      </c>
    </row>
    <row r="567" spans="1:9" ht="15">
      <c r="A567" s="9" t="s">
        <v>1016</v>
      </c>
      <c r="B567" s="10" t="s">
        <v>550</v>
      </c>
      <c r="C567" s="9" t="s">
        <v>481</v>
      </c>
      <c r="D567" s="9" t="s">
        <v>54</v>
      </c>
      <c r="E567" s="9" t="s">
        <v>637</v>
      </c>
      <c r="F567" s="9" t="s">
        <v>552</v>
      </c>
      <c r="G567" s="16">
        <f t="shared" si="106"/>
        <v>14385900</v>
      </c>
      <c r="H567" s="16">
        <f t="shared" si="106"/>
        <v>14385900</v>
      </c>
      <c r="I567" s="16">
        <f t="shared" si="106"/>
        <v>14385900</v>
      </c>
    </row>
    <row r="568" spans="1:9" ht="15">
      <c r="A568" s="9" t="s">
        <v>1017</v>
      </c>
      <c r="B568" s="10" t="s">
        <v>551</v>
      </c>
      <c r="C568" s="9" t="s">
        <v>481</v>
      </c>
      <c r="D568" s="9" t="s">
        <v>54</v>
      </c>
      <c r="E568" s="9" t="s">
        <v>637</v>
      </c>
      <c r="F568" s="9" t="s">
        <v>553</v>
      </c>
      <c r="G568" s="16">
        <v>14385900</v>
      </c>
      <c r="H568" s="16">
        <v>14385900</v>
      </c>
      <c r="I568" s="16">
        <v>14385900</v>
      </c>
    </row>
    <row r="569" spans="1:9" ht="124.5">
      <c r="A569" s="9" t="s">
        <v>1018</v>
      </c>
      <c r="B569" s="10" t="s">
        <v>882</v>
      </c>
      <c r="C569" s="9" t="s">
        <v>481</v>
      </c>
      <c r="D569" s="9" t="s">
        <v>54</v>
      </c>
      <c r="E569" s="9" t="s">
        <v>638</v>
      </c>
      <c r="F569" s="9"/>
      <c r="G569" s="16">
        <f aca="true" t="shared" si="107" ref="G569:I570">G570</f>
        <v>29975100</v>
      </c>
      <c r="H569" s="16">
        <f t="shared" si="107"/>
        <v>23980100</v>
      </c>
      <c r="I569" s="16">
        <f t="shared" si="107"/>
        <v>23980100</v>
      </c>
    </row>
    <row r="570" spans="1:9" ht="15">
      <c r="A570" s="9" t="s">
        <v>1019</v>
      </c>
      <c r="B570" s="10" t="s">
        <v>550</v>
      </c>
      <c r="C570" s="9" t="s">
        <v>481</v>
      </c>
      <c r="D570" s="9" t="s">
        <v>54</v>
      </c>
      <c r="E570" s="9" t="s">
        <v>638</v>
      </c>
      <c r="F570" s="9" t="s">
        <v>552</v>
      </c>
      <c r="G570" s="16">
        <f t="shared" si="107"/>
        <v>29975100</v>
      </c>
      <c r="H570" s="16">
        <f t="shared" si="107"/>
        <v>23980100</v>
      </c>
      <c r="I570" s="16">
        <f t="shared" si="107"/>
        <v>23980100</v>
      </c>
    </row>
    <row r="571" spans="1:9" ht="15">
      <c r="A571" s="9" t="s">
        <v>1020</v>
      </c>
      <c r="B571" s="10" t="s">
        <v>551</v>
      </c>
      <c r="C571" s="9" t="s">
        <v>481</v>
      </c>
      <c r="D571" s="9" t="s">
        <v>54</v>
      </c>
      <c r="E571" s="9" t="s">
        <v>638</v>
      </c>
      <c r="F571" s="9" t="s">
        <v>553</v>
      </c>
      <c r="G571" s="16">
        <v>29975100</v>
      </c>
      <c r="H571" s="16">
        <v>23980100</v>
      </c>
      <c r="I571" s="16">
        <v>23980100</v>
      </c>
    </row>
    <row r="572" spans="1:9" ht="15">
      <c r="A572" s="9" t="s">
        <v>1021</v>
      </c>
      <c r="B572" s="31" t="s">
        <v>174</v>
      </c>
      <c r="C572" s="9" t="s">
        <v>481</v>
      </c>
      <c r="D572" s="9" t="s">
        <v>173</v>
      </c>
      <c r="E572" s="9"/>
      <c r="F572" s="9"/>
      <c r="G572" s="16">
        <f>G573+G578</f>
        <v>76980058</v>
      </c>
      <c r="H572" s="16">
        <f>H573</f>
        <v>50925100</v>
      </c>
      <c r="I572" s="16">
        <f>I573</f>
        <v>49511100</v>
      </c>
    </row>
    <row r="573" spans="1:9" ht="30.75">
      <c r="A573" s="9" t="s">
        <v>1022</v>
      </c>
      <c r="B573" s="10" t="s">
        <v>833</v>
      </c>
      <c r="C573" s="9" t="s">
        <v>481</v>
      </c>
      <c r="D573" s="9" t="s">
        <v>173</v>
      </c>
      <c r="E573" s="9" t="s">
        <v>635</v>
      </c>
      <c r="F573" s="9"/>
      <c r="G573" s="16">
        <f aca="true" t="shared" si="108" ref="G573:I574">G574</f>
        <v>64359295</v>
      </c>
      <c r="H573" s="16">
        <f t="shared" si="108"/>
        <v>50925100</v>
      </c>
      <c r="I573" s="16">
        <f t="shared" si="108"/>
        <v>49511100</v>
      </c>
    </row>
    <row r="574" spans="1:9" ht="78">
      <c r="A574" s="9" t="s">
        <v>1023</v>
      </c>
      <c r="B574" s="10" t="s">
        <v>834</v>
      </c>
      <c r="C574" s="9" t="s">
        <v>481</v>
      </c>
      <c r="D574" s="9" t="s">
        <v>173</v>
      </c>
      <c r="E574" s="9" t="s">
        <v>636</v>
      </c>
      <c r="F574" s="9"/>
      <c r="G574" s="16">
        <f t="shared" si="108"/>
        <v>64359295</v>
      </c>
      <c r="H574" s="16">
        <f t="shared" si="108"/>
        <v>50925100</v>
      </c>
      <c r="I574" s="16">
        <f t="shared" si="108"/>
        <v>49511100</v>
      </c>
    </row>
    <row r="575" spans="1:13" ht="108.75">
      <c r="A575" s="9" t="s">
        <v>1024</v>
      </c>
      <c r="B575" s="10" t="s">
        <v>545</v>
      </c>
      <c r="C575" s="9" t="s">
        <v>481</v>
      </c>
      <c r="D575" s="9" t="s">
        <v>173</v>
      </c>
      <c r="E575" s="9" t="s">
        <v>639</v>
      </c>
      <c r="F575" s="9"/>
      <c r="G575" s="16">
        <f aca="true" t="shared" si="109" ref="G575:I576">G576</f>
        <v>64359295</v>
      </c>
      <c r="H575" s="16">
        <f t="shared" si="109"/>
        <v>50925100</v>
      </c>
      <c r="I575" s="16">
        <f t="shared" si="109"/>
        <v>49511100</v>
      </c>
      <c r="K575" s="65"/>
      <c r="L575" s="65"/>
      <c r="M575" s="65"/>
    </row>
    <row r="576" spans="1:9" ht="15">
      <c r="A576" s="9" t="s">
        <v>1025</v>
      </c>
      <c r="B576" s="10" t="s">
        <v>550</v>
      </c>
      <c r="C576" s="9" t="s">
        <v>481</v>
      </c>
      <c r="D576" s="9" t="s">
        <v>173</v>
      </c>
      <c r="E576" s="9" t="s">
        <v>639</v>
      </c>
      <c r="F576" s="9" t="s">
        <v>552</v>
      </c>
      <c r="G576" s="16">
        <f t="shared" si="109"/>
        <v>64359295</v>
      </c>
      <c r="H576" s="16">
        <f t="shared" si="109"/>
        <v>50925100</v>
      </c>
      <c r="I576" s="16">
        <f t="shared" si="109"/>
        <v>49511100</v>
      </c>
    </row>
    <row r="577" spans="1:9" ht="15">
      <c r="A577" s="9" t="s">
        <v>1026</v>
      </c>
      <c r="B577" s="10" t="s">
        <v>282</v>
      </c>
      <c r="C577" s="9" t="s">
        <v>481</v>
      </c>
      <c r="D577" s="9" t="s">
        <v>173</v>
      </c>
      <c r="E577" s="9" t="s">
        <v>639</v>
      </c>
      <c r="F577" s="9" t="s">
        <v>555</v>
      </c>
      <c r="G577" s="16">
        <v>64359295</v>
      </c>
      <c r="H577" s="16">
        <v>50925100</v>
      </c>
      <c r="I577" s="16">
        <v>49511100</v>
      </c>
    </row>
    <row r="578" spans="1:9" ht="15">
      <c r="A578" s="9" t="s">
        <v>1027</v>
      </c>
      <c r="B578" s="10" t="s">
        <v>1001</v>
      </c>
      <c r="C578" s="9" t="s">
        <v>481</v>
      </c>
      <c r="D578" s="9" t="s">
        <v>173</v>
      </c>
      <c r="E578" s="9" t="s">
        <v>679</v>
      </c>
      <c r="F578" s="9"/>
      <c r="G578" s="16">
        <f>G579</f>
        <v>12620763</v>
      </c>
      <c r="H578" s="16">
        <f>H579</f>
        <v>0</v>
      </c>
      <c r="I578" s="16">
        <f>I579</f>
        <v>0</v>
      </c>
    </row>
    <row r="579" spans="1:9" ht="15">
      <c r="A579" s="9" t="s">
        <v>1028</v>
      </c>
      <c r="B579" s="10" t="s">
        <v>797</v>
      </c>
      <c r="C579" s="9" t="s">
        <v>481</v>
      </c>
      <c r="D579" s="9" t="s">
        <v>173</v>
      </c>
      <c r="E579" s="9" t="s">
        <v>582</v>
      </c>
      <c r="F579" s="9"/>
      <c r="G579" s="16">
        <f>G586+G589+G583+G580</f>
        <v>12620763</v>
      </c>
      <c r="H579" s="16">
        <f>H586</f>
        <v>0</v>
      </c>
      <c r="I579" s="16">
        <f>I586</f>
        <v>0</v>
      </c>
    </row>
    <row r="580" spans="1:9" ht="62.25">
      <c r="A580" s="9" t="s">
        <v>1029</v>
      </c>
      <c r="B580" s="106" t="s">
        <v>1180</v>
      </c>
      <c r="C580" s="9" t="s">
        <v>481</v>
      </c>
      <c r="D580" s="9" t="s">
        <v>173</v>
      </c>
      <c r="E580" s="9" t="s">
        <v>1179</v>
      </c>
      <c r="F580" s="9"/>
      <c r="G580" s="16">
        <f aca="true" t="shared" si="110" ref="G580:I581">G581</f>
        <v>3164866</v>
      </c>
      <c r="H580" s="16">
        <f t="shared" si="110"/>
        <v>0</v>
      </c>
      <c r="I580" s="16">
        <f t="shared" si="110"/>
        <v>0</v>
      </c>
    </row>
    <row r="581" spans="1:9" ht="15">
      <c r="A581" s="9" t="s">
        <v>1030</v>
      </c>
      <c r="B581" s="10" t="s">
        <v>550</v>
      </c>
      <c r="C581" s="9" t="s">
        <v>481</v>
      </c>
      <c r="D581" s="9" t="s">
        <v>173</v>
      </c>
      <c r="E581" s="9" t="s">
        <v>1179</v>
      </c>
      <c r="F581" s="9" t="s">
        <v>552</v>
      </c>
      <c r="G581" s="16">
        <f t="shared" si="110"/>
        <v>3164866</v>
      </c>
      <c r="H581" s="16">
        <f t="shared" si="110"/>
        <v>0</v>
      </c>
      <c r="I581" s="16">
        <f t="shared" si="110"/>
        <v>0</v>
      </c>
    </row>
    <row r="582" spans="1:9" ht="15">
      <c r="A582" s="9" t="s">
        <v>1031</v>
      </c>
      <c r="B582" s="10" t="s">
        <v>282</v>
      </c>
      <c r="C582" s="9" t="s">
        <v>481</v>
      </c>
      <c r="D582" s="9" t="s">
        <v>173</v>
      </c>
      <c r="E582" s="9" t="s">
        <v>1179</v>
      </c>
      <c r="F582" s="9" t="s">
        <v>555</v>
      </c>
      <c r="G582" s="16">
        <v>3164866</v>
      </c>
      <c r="H582" s="16">
        <v>0</v>
      </c>
      <c r="I582" s="16">
        <v>0</v>
      </c>
    </row>
    <row r="583" spans="1:9" ht="62.25">
      <c r="A583" s="9" t="s">
        <v>1032</v>
      </c>
      <c r="B583" s="105" t="s">
        <v>1140</v>
      </c>
      <c r="C583" s="9" t="s">
        <v>481</v>
      </c>
      <c r="D583" s="9" t="s">
        <v>173</v>
      </c>
      <c r="E583" s="9" t="s">
        <v>1141</v>
      </c>
      <c r="F583" s="9"/>
      <c r="G583" s="16">
        <f aca="true" t="shared" si="111" ref="G583:I584">G584</f>
        <v>747830</v>
      </c>
      <c r="H583" s="16">
        <f t="shared" si="111"/>
        <v>0</v>
      </c>
      <c r="I583" s="16">
        <f t="shared" si="111"/>
        <v>0</v>
      </c>
    </row>
    <row r="584" spans="1:9" ht="15">
      <c r="A584" s="9" t="s">
        <v>1033</v>
      </c>
      <c r="B584" s="10" t="s">
        <v>550</v>
      </c>
      <c r="C584" s="9" t="s">
        <v>481</v>
      </c>
      <c r="D584" s="9" t="s">
        <v>173</v>
      </c>
      <c r="E584" s="9" t="s">
        <v>1141</v>
      </c>
      <c r="F584" s="9" t="s">
        <v>552</v>
      </c>
      <c r="G584" s="16">
        <f t="shared" si="111"/>
        <v>747830</v>
      </c>
      <c r="H584" s="16">
        <f t="shared" si="111"/>
        <v>0</v>
      </c>
      <c r="I584" s="16">
        <f t="shared" si="111"/>
        <v>0</v>
      </c>
    </row>
    <row r="585" spans="1:9" ht="15">
      <c r="A585" s="9" t="s">
        <v>1034</v>
      </c>
      <c r="B585" s="10" t="s">
        <v>282</v>
      </c>
      <c r="C585" s="9" t="s">
        <v>481</v>
      </c>
      <c r="D585" s="9" t="s">
        <v>173</v>
      </c>
      <c r="E585" s="9" t="s">
        <v>1141</v>
      </c>
      <c r="F585" s="9" t="s">
        <v>555</v>
      </c>
      <c r="G585" s="16">
        <v>747830</v>
      </c>
      <c r="H585" s="16">
        <v>0</v>
      </c>
      <c r="I585" s="16">
        <v>0</v>
      </c>
    </row>
    <row r="586" spans="1:9" ht="46.5">
      <c r="A586" s="9" t="s">
        <v>1035</v>
      </c>
      <c r="B586" s="26" t="s">
        <v>1127</v>
      </c>
      <c r="C586" s="9" t="s">
        <v>481</v>
      </c>
      <c r="D586" s="9" t="s">
        <v>173</v>
      </c>
      <c r="E586" s="9" t="s">
        <v>1128</v>
      </c>
      <c r="F586" s="9"/>
      <c r="G586" s="16">
        <f aca="true" t="shared" si="112" ref="G586:I587">G587</f>
        <v>1321906</v>
      </c>
      <c r="H586" s="16">
        <f t="shared" si="112"/>
        <v>0</v>
      </c>
      <c r="I586" s="16">
        <f t="shared" si="112"/>
        <v>0</v>
      </c>
    </row>
    <row r="587" spans="1:9" ht="15">
      <c r="A587" s="9" t="s">
        <v>1036</v>
      </c>
      <c r="B587" s="10" t="s">
        <v>550</v>
      </c>
      <c r="C587" s="9" t="s">
        <v>481</v>
      </c>
      <c r="D587" s="9" t="s">
        <v>173</v>
      </c>
      <c r="E587" s="9" t="s">
        <v>1128</v>
      </c>
      <c r="F587" s="9" t="s">
        <v>552</v>
      </c>
      <c r="G587" s="16">
        <f t="shared" si="112"/>
        <v>1321906</v>
      </c>
      <c r="H587" s="16">
        <f t="shared" si="112"/>
        <v>0</v>
      </c>
      <c r="I587" s="16">
        <f t="shared" si="112"/>
        <v>0</v>
      </c>
    </row>
    <row r="588" spans="1:9" ht="15">
      <c r="A588" s="9" t="s">
        <v>1037</v>
      </c>
      <c r="B588" s="10" t="s">
        <v>282</v>
      </c>
      <c r="C588" s="9" t="s">
        <v>481</v>
      </c>
      <c r="D588" s="9" t="s">
        <v>173</v>
      </c>
      <c r="E588" s="9" t="s">
        <v>1128</v>
      </c>
      <c r="F588" s="9" t="s">
        <v>555</v>
      </c>
      <c r="G588" s="16">
        <v>1321906</v>
      </c>
      <c r="H588" s="16">
        <v>0</v>
      </c>
      <c r="I588" s="16">
        <v>0</v>
      </c>
    </row>
    <row r="589" spans="1:9" ht="78">
      <c r="A589" s="9" t="s">
        <v>1038</v>
      </c>
      <c r="B589" s="106" t="s">
        <v>1129</v>
      </c>
      <c r="C589" s="9" t="s">
        <v>481</v>
      </c>
      <c r="D589" s="9" t="s">
        <v>173</v>
      </c>
      <c r="E589" s="9" t="s">
        <v>1130</v>
      </c>
      <c r="F589" s="9"/>
      <c r="G589" s="16">
        <f aca="true" t="shared" si="113" ref="G589:I590">G590</f>
        <v>7386161</v>
      </c>
      <c r="H589" s="16">
        <f t="shared" si="113"/>
        <v>0</v>
      </c>
      <c r="I589" s="16">
        <f t="shared" si="113"/>
        <v>0</v>
      </c>
    </row>
    <row r="590" spans="1:9" ht="15">
      <c r="A590" s="9" t="s">
        <v>1039</v>
      </c>
      <c r="B590" s="10" t="s">
        <v>550</v>
      </c>
      <c r="C590" s="9" t="s">
        <v>481</v>
      </c>
      <c r="D590" s="9" t="s">
        <v>173</v>
      </c>
      <c r="E590" s="9" t="s">
        <v>1130</v>
      </c>
      <c r="F590" s="9" t="s">
        <v>552</v>
      </c>
      <c r="G590" s="16">
        <f t="shared" si="113"/>
        <v>7386161</v>
      </c>
      <c r="H590" s="16">
        <f t="shared" si="113"/>
        <v>0</v>
      </c>
      <c r="I590" s="16">
        <f t="shared" si="113"/>
        <v>0</v>
      </c>
    </row>
    <row r="591" spans="1:9" ht="15">
      <c r="A591" s="9" t="s">
        <v>1040</v>
      </c>
      <c r="B591" s="10" t="s">
        <v>282</v>
      </c>
      <c r="C591" s="9" t="s">
        <v>481</v>
      </c>
      <c r="D591" s="9" t="s">
        <v>173</v>
      </c>
      <c r="E591" s="9" t="s">
        <v>1130</v>
      </c>
      <c r="F591" s="9" t="s">
        <v>555</v>
      </c>
      <c r="G591" s="16">
        <v>7386161</v>
      </c>
      <c r="H591" s="16">
        <v>0</v>
      </c>
      <c r="I591" s="16">
        <v>0</v>
      </c>
    </row>
    <row r="592" spans="1:9" ht="15">
      <c r="A592" s="9" t="s">
        <v>1041</v>
      </c>
      <c r="B592" s="22" t="s">
        <v>1097</v>
      </c>
      <c r="C592" s="9"/>
      <c r="D592" s="9"/>
      <c r="E592" s="9"/>
      <c r="F592" s="9"/>
      <c r="G592" s="20">
        <v>0</v>
      </c>
      <c r="H592" s="20">
        <v>13700000</v>
      </c>
      <c r="I592" s="20">
        <v>27300000</v>
      </c>
    </row>
    <row r="593" spans="1:9" ht="15">
      <c r="A593" s="19" t="s">
        <v>1042</v>
      </c>
      <c r="B593" s="22" t="s">
        <v>556</v>
      </c>
      <c r="C593" s="9"/>
      <c r="D593" s="9"/>
      <c r="E593" s="9"/>
      <c r="F593" s="9"/>
      <c r="G593" s="20">
        <f>G17+G249+G398+G503+G487+G592+G462+G477</f>
        <v>1286865952.08</v>
      </c>
      <c r="H593" s="20">
        <f>H17+H249+H398+H503+H487+H592+H462+H477</f>
        <v>1078302694.81</v>
      </c>
      <c r="I593" s="20">
        <f>I17+I249+I398+I503+I487+I592+I462+I477</f>
        <v>1084465092.45</v>
      </c>
    </row>
    <row r="595" ht="15">
      <c r="G595" s="53"/>
    </row>
  </sheetData>
  <sheetProtection/>
  <mergeCells count="10">
    <mergeCell ref="A12:I12"/>
    <mergeCell ref="H7:I7"/>
    <mergeCell ref="H8:I8"/>
    <mergeCell ref="H9:I9"/>
    <mergeCell ref="H1:I1"/>
    <mergeCell ref="H2:I2"/>
    <mergeCell ref="H3:I3"/>
    <mergeCell ref="H4:I4"/>
    <mergeCell ref="H6:I6"/>
    <mergeCell ref="A11:I11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7"/>
  <sheetViews>
    <sheetView tabSelected="1" zoomScale="75" zoomScaleNormal="75" zoomScaleSheetLayoutView="75" zoomScalePageLayoutView="0" workbookViewId="0" topLeftCell="A710">
      <selection activeCell="A729" sqref="A729"/>
    </sheetView>
  </sheetViews>
  <sheetFormatPr defaultColWidth="9.125" defaultRowHeight="12.75"/>
  <cols>
    <col min="1" max="1" width="5.625" style="11" customWidth="1"/>
    <col min="2" max="2" width="72.625" style="12" customWidth="1"/>
    <col min="3" max="3" width="13.50390625" style="60" bestFit="1" customWidth="1"/>
    <col min="4" max="4" width="12.00390625" style="60" bestFit="1" customWidth="1"/>
    <col min="5" max="5" width="13.50390625" style="60" bestFit="1" customWidth="1"/>
    <col min="6" max="6" width="17.875" style="65" bestFit="1" customWidth="1"/>
    <col min="7" max="7" width="18.125" style="1" customWidth="1"/>
    <col min="8" max="8" width="21.50390625" style="1" customWidth="1"/>
    <col min="9" max="9" width="13.50390625" style="1" customWidth="1"/>
    <col min="10" max="11" width="13.00390625" style="1" customWidth="1"/>
    <col min="12" max="16384" width="9.125" style="1" customWidth="1"/>
  </cols>
  <sheetData>
    <row r="1" spans="7:8" ht="18">
      <c r="G1" s="118" t="s">
        <v>954</v>
      </c>
      <c r="H1" s="118"/>
    </row>
    <row r="2" spans="7:8" ht="18">
      <c r="G2" s="118" t="s">
        <v>968</v>
      </c>
      <c r="H2" s="118"/>
    </row>
    <row r="3" spans="7:8" ht="18">
      <c r="G3" s="118" t="s">
        <v>955</v>
      </c>
      <c r="H3" s="118"/>
    </row>
    <row r="4" spans="7:8" ht="18">
      <c r="G4" s="118" t="s">
        <v>1242</v>
      </c>
      <c r="H4" s="118"/>
    </row>
    <row r="5" spans="7:8" ht="18">
      <c r="G5" s="92"/>
      <c r="H5" s="92"/>
    </row>
    <row r="6" spans="4:8" ht="18">
      <c r="D6" s="77"/>
      <c r="F6" s="61"/>
      <c r="G6" s="118" t="s">
        <v>954</v>
      </c>
      <c r="H6" s="118"/>
    </row>
    <row r="7" spans="4:8" ht="18">
      <c r="D7" s="77"/>
      <c r="F7" s="62"/>
      <c r="G7" s="118" t="s">
        <v>968</v>
      </c>
      <c r="H7" s="118"/>
    </row>
    <row r="8" spans="4:8" ht="18">
      <c r="D8" s="80"/>
      <c r="F8" s="63"/>
      <c r="G8" s="118" t="s">
        <v>955</v>
      </c>
      <c r="H8" s="118"/>
    </row>
    <row r="9" spans="4:8" ht="18">
      <c r="D9" s="81"/>
      <c r="F9" s="82"/>
      <c r="G9" s="118" t="s">
        <v>969</v>
      </c>
      <c r="H9" s="118"/>
    </row>
    <row r="10" spans="4:6" ht="15">
      <c r="D10" s="81"/>
      <c r="F10" s="82"/>
    </row>
    <row r="11" spans="1:8" ht="58.5" customHeight="1">
      <c r="A11" s="119" t="s">
        <v>937</v>
      </c>
      <c r="B11" s="119"/>
      <c r="C11" s="119"/>
      <c r="D11" s="119"/>
      <c r="E11" s="119"/>
      <c r="F11" s="119"/>
      <c r="G11" s="119"/>
      <c r="H11" s="119"/>
    </row>
    <row r="12" spans="1:6" ht="15">
      <c r="A12" s="94"/>
      <c r="B12" s="57"/>
      <c r="C12" s="57"/>
      <c r="D12" s="57"/>
      <c r="E12" s="57"/>
      <c r="F12" s="64"/>
    </row>
    <row r="13" spans="1:8" ht="15">
      <c r="A13" s="13"/>
      <c r="B13" s="50"/>
      <c r="C13" s="13"/>
      <c r="D13" s="13"/>
      <c r="E13" s="13"/>
      <c r="F13" s="51"/>
      <c r="G13" s="52"/>
      <c r="H13" s="32" t="s">
        <v>274</v>
      </c>
    </row>
    <row r="14" spans="1:8" ht="46.5">
      <c r="A14" s="15" t="s">
        <v>135</v>
      </c>
      <c r="B14" s="15" t="s">
        <v>86</v>
      </c>
      <c r="C14" s="9" t="s">
        <v>32</v>
      </c>
      <c r="D14" s="9" t="s">
        <v>33</v>
      </c>
      <c r="E14" s="9" t="s">
        <v>88</v>
      </c>
      <c r="F14" s="35" t="s">
        <v>885</v>
      </c>
      <c r="G14" s="33" t="s">
        <v>932</v>
      </c>
      <c r="H14" s="33" t="s">
        <v>938</v>
      </c>
    </row>
    <row r="15" spans="1:8" ht="15">
      <c r="A15" s="9"/>
      <c r="B15" s="9" t="s">
        <v>138</v>
      </c>
      <c r="C15" s="9" t="s">
        <v>139</v>
      </c>
      <c r="D15" s="9" t="s">
        <v>140</v>
      </c>
      <c r="E15" s="9" t="s">
        <v>141</v>
      </c>
      <c r="F15" s="9" t="s">
        <v>142</v>
      </c>
      <c r="G15" s="9" t="s">
        <v>143</v>
      </c>
      <c r="H15" s="9" t="s">
        <v>144</v>
      </c>
    </row>
    <row r="16" spans="1:8" ht="46.5">
      <c r="A16" s="9" t="s">
        <v>138</v>
      </c>
      <c r="B16" s="22" t="s">
        <v>835</v>
      </c>
      <c r="C16" s="19" t="s">
        <v>594</v>
      </c>
      <c r="D16" s="19" t="s">
        <v>89</v>
      </c>
      <c r="E16" s="19" t="s">
        <v>89</v>
      </c>
      <c r="F16" s="20">
        <f>F23+F17</f>
        <v>23081488.36</v>
      </c>
      <c r="G16" s="20">
        <f>G23+G17</f>
        <v>16390900</v>
      </c>
      <c r="H16" s="20">
        <f>H23+H17</f>
        <v>16390900</v>
      </c>
    </row>
    <row r="17" spans="1:8" ht="46.5">
      <c r="A17" s="9" t="s">
        <v>139</v>
      </c>
      <c r="B17" s="10" t="s">
        <v>987</v>
      </c>
      <c r="C17" s="9" t="s">
        <v>984</v>
      </c>
      <c r="D17" s="19"/>
      <c r="E17" s="19"/>
      <c r="F17" s="16">
        <f>F18</f>
        <v>96488.36</v>
      </c>
      <c r="G17" s="16">
        <f aca="true" t="shared" si="0" ref="G17:H21">G18</f>
        <v>0</v>
      </c>
      <c r="H17" s="16">
        <f t="shared" si="0"/>
        <v>0</v>
      </c>
    </row>
    <row r="18" spans="1:8" ht="108.75">
      <c r="A18" s="9" t="s">
        <v>140</v>
      </c>
      <c r="B18" s="10" t="s">
        <v>988</v>
      </c>
      <c r="C18" s="9" t="s">
        <v>989</v>
      </c>
      <c r="D18" s="19"/>
      <c r="E18" s="19"/>
      <c r="F18" s="16">
        <f>F19</f>
        <v>96488.36</v>
      </c>
      <c r="G18" s="16">
        <f t="shared" si="0"/>
        <v>0</v>
      </c>
      <c r="H18" s="16">
        <f t="shared" si="0"/>
        <v>0</v>
      </c>
    </row>
    <row r="19" spans="1:8" ht="30.75">
      <c r="A19" s="9" t="s">
        <v>141</v>
      </c>
      <c r="B19" s="10" t="s">
        <v>268</v>
      </c>
      <c r="C19" s="9" t="s">
        <v>989</v>
      </c>
      <c r="D19" s="9" t="s">
        <v>95</v>
      </c>
      <c r="E19" s="19"/>
      <c r="F19" s="16">
        <f>F20</f>
        <v>96488.36</v>
      </c>
      <c r="G19" s="16">
        <f t="shared" si="0"/>
        <v>0</v>
      </c>
      <c r="H19" s="16">
        <f t="shared" si="0"/>
        <v>0</v>
      </c>
    </row>
    <row r="20" spans="1:8" ht="30.75">
      <c r="A20" s="9" t="s">
        <v>142</v>
      </c>
      <c r="B20" s="10" t="s">
        <v>96</v>
      </c>
      <c r="C20" s="9" t="s">
        <v>989</v>
      </c>
      <c r="D20" s="9" t="s">
        <v>97</v>
      </c>
      <c r="E20" s="19"/>
      <c r="F20" s="16">
        <f>F21</f>
        <v>96488.36</v>
      </c>
      <c r="G20" s="16">
        <f t="shared" si="0"/>
        <v>0</v>
      </c>
      <c r="H20" s="16">
        <f t="shared" si="0"/>
        <v>0</v>
      </c>
    </row>
    <row r="21" spans="1:8" ht="15">
      <c r="A21" s="9" t="s">
        <v>143</v>
      </c>
      <c r="B21" s="10" t="s">
        <v>543</v>
      </c>
      <c r="C21" s="9" t="s">
        <v>989</v>
      </c>
      <c r="D21" s="9" t="s">
        <v>97</v>
      </c>
      <c r="E21" s="9" t="s">
        <v>157</v>
      </c>
      <c r="F21" s="16">
        <f>F22</f>
        <v>96488.36</v>
      </c>
      <c r="G21" s="16">
        <f t="shared" si="0"/>
        <v>0</v>
      </c>
      <c r="H21" s="16">
        <f t="shared" si="0"/>
        <v>0</v>
      </c>
    </row>
    <row r="22" spans="1:8" ht="15">
      <c r="A22" s="9" t="s">
        <v>144</v>
      </c>
      <c r="B22" s="10" t="s">
        <v>985</v>
      </c>
      <c r="C22" s="9" t="s">
        <v>989</v>
      </c>
      <c r="D22" s="9" t="s">
        <v>97</v>
      </c>
      <c r="E22" s="9" t="s">
        <v>971</v>
      </c>
      <c r="F22" s="16">
        <f>'прил 4'!G199</f>
        <v>96488.36</v>
      </c>
      <c r="G22" s="16">
        <f>'прил 4'!H199</f>
        <v>0</v>
      </c>
      <c r="H22" s="16">
        <f>'прил 4'!I199</f>
        <v>0</v>
      </c>
    </row>
    <row r="23" spans="1:8" ht="15.75">
      <c r="A23" s="9" t="s">
        <v>148</v>
      </c>
      <c r="B23" s="37" t="str">
        <f>'прил 4'!B190</f>
        <v>Отдельное мероприятие</v>
      </c>
      <c r="C23" s="36" t="s">
        <v>693</v>
      </c>
      <c r="D23" s="36"/>
      <c r="E23" s="36"/>
      <c r="F23" s="83">
        <f>F24+F29</f>
        <v>22985000</v>
      </c>
      <c r="G23" s="83">
        <f>G24</f>
        <v>16390900</v>
      </c>
      <c r="H23" s="83">
        <f>H24</f>
        <v>16390900</v>
      </c>
    </row>
    <row r="24" spans="1:8" ht="87.75" customHeight="1">
      <c r="A24" s="9" t="s">
        <v>149</v>
      </c>
      <c r="B24" s="10" t="str">
        <f>'прил 4'!B191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24" s="9" t="s">
        <v>801</v>
      </c>
      <c r="D24" s="9"/>
      <c r="E24" s="9"/>
      <c r="F24" s="16">
        <f>F25</f>
        <v>17445000</v>
      </c>
      <c r="G24" s="16">
        <f aca="true" t="shared" si="1" ref="G24:H27">G25</f>
        <v>16390900</v>
      </c>
      <c r="H24" s="16">
        <f t="shared" si="1"/>
        <v>16390900</v>
      </c>
    </row>
    <row r="25" spans="1:8" ht="15">
      <c r="A25" s="9" t="s">
        <v>151</v>
      </c>
      <c r="B25" s="10" t="s">
        <v>100</v>
      </c>
      <c r="C25" s="9" t="s">
        <v>801</v>
      </c>
      <c r="D25" s="9" t="s">
        <v>101</v>
      </c>
      <c r="E25" s="9"/>
      <c r="F25" s="16">
        <f>F26</f>
        <v>17445000</v>
      </c>
      <c r="G25" s="16">
        <f t="shared" si="1"/>
        <v>16390900</v>
      </c>
      <c r="H25" s="16">
        <f t="shared" si="1"/>
        <v>16390900</v>
      </c>
    </row>
    <row r="26" spans="1:8" ht="55.5" customHeight="1">
      <c r="A26" s="9" t="s">
        <v>152</v>
      </c>
      <c r="B26" s="10" t="s">
        <v>926</v>
      </c>
      <c r="C26" s="9" t="s">
        <v>801</v>
      </c>
      <c r="D26" s="9" t="s">
        <v>165</v>
      </c>
      <c r="E26" s="9"/>
      <c r="F26" s="16">
        <f>F27</f>
        <v>17445000</v>
      </c>
      <c r="G26" s="16">
        <f>G27</f>
        <v>16390900</v>
      </c>
      <c r="H26" s="16">
        <f>H27</f>
        <v>16390900</v>
      </c>
    </row>
    <row r="27" spans="1:8" ht="15">
      <c r="A27" s="9" t="s">
        <v>153</v>
      </c>
      <c r="B27" s="10" t="s">
        <v>543</v>
      </c>
      <c r="C27" s="9" t="s">
        <v>801</v>
      </c>
      <c r="D27" s="9" t="s">
        <v>165</v>
      </c>
      <c r="E27" s="9" t="s">
        <v>157</v>
      </c>
      <c r="F27" s="16">
        <f>F28</f>
        <v>17445000</v>
      </c>
      <c r="G27" s="16">
        <f t="shared" si="1"/>
        <v>16390900</v>
      </c>
      <c r="H27" s="16">
        <f t="shared" si="1"/>
        <v>16390900</v>
      </c>
    </row>
    <row r="28" spans="1:8" ht="15">
      <c r="A28" s="9" t="s">
        <v>65</v>
      </c>
      <c r="B28" s="10" t="s">
        <v>35</v>
      </c>
      <c r="C28" s="9" t="s">
        <v>801</v>
      </c>
      <c r="D28" s="9" t="s">
        <v>165</v>
      </c>
      <c r="E28" s="9" t="s">
        <v>158</v>
      </c>
      <c r="F28" s="16">
        <f>'прил 4'!G193</f>
        <v>17445000</v>
      </c>
      <c r="G28" s="16">
        <f>'прил 4'!H193</f>
        <v>16390900</v>
      </c>
      <c r="H28" s="16">
        <f>'прил 4'!I193</f>
        <v>16390900</v>
      </c>
    </row>
    <row r="29" spans="1:8" ht="88.5" customHeight="1">
      <c r="A29" s="9" t="s">
        <v>13</v>
      </c>
      <c r="B29" s="10" t="s">
        <v>1104</v>
      </c>
      <c r="C29" s="9" t="s">
        <v>1102</v>
      </c>
      <c r="D29" s="9"/>
      <c r="E29" s="9"/>
      <c r="F29" s="16">
        <f>F30</f>
        <v>5540000</v>
      </c>
      <c r="G29" s="16">
        <f aca="true" t="shared" si="2" ref="G29:H32">G30</f>
        <v>0</v>
      </c>
      <c r="H29" s="16">
        <f t="shared" si="2"/>
        <v>0</v>
      </c>
    </row>
    <row r="30" spans="1:8" ht="30.75">
      <c r="A30" s="9" t="s">
        <v>14</v>
      </c>
      <c r="B30" s="10" t="s">
        <v>268</v>
      </c>
      <c r="C30" s="9" t="s">
        <v>1102</v>
      </c>
      <c r="D30" s="9" t="s">
        <v>95</v>
      </c>
      <c r="E30" s="9"/>
      <c r="F30" s="16">
        <f>F31</f>
        <v>5540000</v>
      </c>
      <c r="G30" s="16">
        <f t="shared" si="2"/>
        <v>0</v>
      </c>
      <c r="H30" s="16">
        <f t="shared" si="2"/>
        <v>0</v>
      </c>
    </row>
    <row r="31" spans="1:8" ht="30.75">
      <c r="A31" s="9" t="s">
        <v>15</v>
      </c>
      <c r="B31" s="10" t="s">
        <v>96</v>
      </c>
      <c r="C31" s="9" t="s">
        <v>1102</v>
      </c>
      <c r="D31" s="9" t="s">
        <v>97</v>
      </c>
      <c r="E31" s="9"/>
      <c r="F31" s="16">
        <f>F32</f>
        <v>5540000</v>
      </c>
      <c r="G31" s="16">
        <f t="shared" si="2"/>
        <v>0</v>
      </c>
      <c r="H31" s="16">
        <f t="shared" si="2"/>
        <v>0</v>
      </c>
    </row>
    <row r="32" spans="1:8" ht="15">
      <c r="A32" s="9" t="s">
        <v>16</v>
      </c>
      <c r="B32" s="10" t="s">
        <v>175</v>
      </c>
      <c r="C32" s="9" t="s">
        <v>1102</v>
      </c>
      <c r="D32" s="9" t="s">
        <v>97</v>
      </c>
      <c r="E32" s="9" t="s">
        <v>133</v>
      </c>
      <c r="F32" s="16">
        <f>F33</f>
        <v>5540000</v>
      </c>
      <c r="G32" s="16">
        <f t="shared" si="2"/>
        <v>0</v>
      </c>
      <c r="H32" s="16">
        <f t="shared" si="2"/>
        <v>0</v>
      </c>
    </row>
    <row r="33" spans="1:8" ht="15">
      <c r="A33" s="9" t="s">
        <v>17</v>
      </c>
      <c r="B33" s="10" t="s">
        <v>1105</v>
      </c>
      <c r="C33" s="9" t="s">
        <v>1102</v>
      </c>
      <c r="D33" s="9" t="s">
        <v>97</v>
      </c>
      <c r="E33" s="9" t="s">
        <v>1101</v>
      </c>
      <c r="F33" s="16">
        <f>'прил 4'!G161</f>
        <v>5540000</v>
      </c>
      <c r="G33" s="16">
        <f>'прил 4'!H161</f>
        <v>0</v>
      </c>
      <c r="H33" s="16">
        <f>'прил 4'!I161</f>
        <v>0</v>
      </c>
    </row>
    <row r="34" spans="1:8" ht="30.75">
      <c r="A34" s="9" t="s">
        <v>18</v>
      </c>
      <c r="B34" s="22" t="s">
        <v>916</v>
      </c>
      <c r="C34" s="19" t="s">
        <v>900</v>
      </c>
      <c r="D34" s="19"/>
      <c r="E34" s="19"/>
      <c r="F34" s="20">
        <f aca="true" t="shared" si="3" ref="F34:F44">F35</f>
        <v>5212702.01</v>
      </c>
      <c r="G34" s="20">
        <f>G35</f>
        <v>100000</v>
      </c>
      <c r="H34" s="20">
        <f>H35</f>
        <v>100000</v>
      </c>
    </row>
    <row r="35" spans="1:8" ht="32.25">
      <c r="A35" s="9" t="s">
        <v>66</v>
      </c>
      <c r="B35" s="37" t="s">
        <v>901</v>
      </c>
      <c r="C35" s="36" t="s">
        <v>902</v>
      </c>
      <c r="D35" s="36"/>
      <c r="E35" s="36"/>
      <c r="F35" s="83">
        <f>F41+F36+F46</f>
        <v>5212702.01</v>
      </c>
      <c r="G35" s="83">
        <f>G41+G36</f>
        <v>100000</v>
      </c>
      <c r="H35" s="83">
        <f>H41+H36</f>
        <v>100000</v>
      </c>
    </row>
    <row r="36" spans="1:8" ht="72.75" customHeight="1">
      <c r="A36" s="9" t="s">
        <v>178</v>
      </c>
      <c r="B36" s="108" t="s">
        <v>1079</v>
      </c>
      <c r="C36" s="9" t="s">
        <v>1076</v>
      </c>
      <c r="D36" s="36"/>
      <c r="E36" s="36"/>
      <c r="F36" s="16">
        <f>F37</f>
        <v>490501.41</v>
      </c>
      <c r="G36" s="16">
        <f aca="true" t="shared" si="4" ref="G36:H39">G37</f>
        <v>0</v>
      </c>
      <c r="H36" s="16">
        <f t="shared" si="4"/>
        <v>0</v>
      </c>
    </row>
    <row r="37" spans="1:8" ht="30.75">
      <c r="A37" s="9" t="s">
        <v>19</v>
      </c>
      <c r="B37" s="10" t="s">
        <v>268</v>
      </c>
      <c r="C37" s="9" t="s">
        <v>1076</v>
      </c>
      <c r="D37" s="9" t="s">
        <v>95</v>
      </c>
      <c r="E37" s="36"/>
      <c r="F37" s="16">
        <f>F38</f>
        <v>490501.41</v>
      </c>
      <c r="G37" s="16">
        <f t="shared" si="4"/>
        <v>0</v>
      </c>
      <c r="H37" s="16">
        <f t="shared" si="4"/>
        <v>0</v>
      </c>
    </row>
    <row r="38" spans="1:8" ht="30.75">
      <c r="A38" s="9" t="s">
        <v>20</v>
      </c>
      <c r="B38" s="10" t="s">
        <v>96</v>
      </c>
      <c r="C38" s="9" t="s">
        <v>1076</v>
      </c>
      <c r="D38" s="9" t="s">
        <v>97</v>
      </c>
      <c r="E38" s="36"/>
      <c r="F38" s="16">
        <f>F39</f>
        <v>490501.41</v>
      </c>
      <c r="G38" s="16">
        <f t="shared" si="4"/>
        <v>0</v>
      </c>
      <c r="H38" s="16">
        <f t="shared" si="4"/>
        <v>0</v>
      </c>
    </row>
    <row r="39" spans="1:8" ht="15">
      <c r="A39" s="9" t="s">
        <v>21</v>
      </c>
      <c r="B39" s="10" t="s">
        <v>806</v>
      </c>
      <c r="C39" s="9" t="s">
        <v>1076</v>
      </c>
      <c r="D39" s="9" t="s">
        <v>97</v>
      </c>
      <c r="E39" s="9" t="s">
        <v>807</v>
      </c>
      <c r="F39" s="16">
        <f>F40</f>
        <v>490501.41</v>
      </c>
      <c r="G39" s="16">
        <f t="shared" si="4"/>
        <v>0</v>
      </c>
      <c r="H39" s="16">
        <f t="shared" si="4"/>
        <v>0</v>
      </c>
    </row>
    <row r="40" spans="1:8" ht="20.25" customHeight="1">
      <c r="A40" s="9" t="s">
        <v>22</v>
      </c>
      <c r="B40" s="86" t="s">
        <v>808</v>
      </c>
      <c r="C40" s="9" t="s">
        <v>1076</v>
      </c>
      <c r="D40" s="9" t="s">
        <v>97</v>
      </c>
      <c r="E40" s="9" t="s">
        <v>809</v>
      </c>
      <c r="F40" s="16">
        <f>'прил 4'!G206</f>
        <v>490501.41</v>
      </c>
      <c r="G40" s="16">
        <f>'прил 4'!H206</f>
        <v>0</v>
      </c>
      <c r="H40" s="16">
        <f>'прил 4'!I206</f>
        <v>0</v>
      </c>
    </row>
    <row r="41" spans="1:8" ht="84.75" customHeight="1">
      <c r="A41" s="9" t="s">
        <v>23</v>
      </c>
      <c r="B41" s="10" t="s">
        <v>952</v>
      </c>
      <c r="C41" s="9" t="s">
        <v>931</v>
      </c>
      <c r="D41" s="9"/>
      <c r="E41" s="9"/>
      <c r="F41" s="16">
        <f t="shared" si="3"/>
        <v>100000</v>
      </c>
      <c r="G41" s="16">
        <f aca="true" t="shared" si="5" ref="G41:H44">G42</f>
        <v>100000</v>
      </c>
      <c r="H41" s="16">
        <f t="shared" si="5"/>
        <v>100000</v>
      </c>
    </row>
    <row r="42" spans="1:8" ht="30.75">
      <c r="A42" s="9" t="s">
        <v>24</v>
      </c>
      <c r="B42" s="10" t="s">
        <v>268</v>
      </c>
      <c r="C42" s="9" t="s">
        <v>931</v>
      </c>
      <c r="D42" s="9" t="s">
        <v>95</v>
      </c>
      <c r="E42" s="9"/>
      <c r="F42" s="16">
        <f t="shared" si="3"/>
        <v>100000</v>
      </c>
      <c r="G42" s="16">
        <f t="shared" si="5"/>
        <v>100000</v>
      </c>
      <c r="H42" s="16">
        <f t="shared" si="5"/>
        <v>100000</v>
      </c>
    </row>
    <row r="43" spans="1:8" ht="30.75">
      <c r="A43" s="9" t="s">
        <v>25</v>
      </c>
      <c r="B43" s="10" t="s">
        <v>96</v>
      </c>
      <c r="C43" s="9" t="s">
        <v>931</v>
      </c>
      <c r="D43" s="9" t="s">
        <v>97</v>
      </c>
      <c r="E43" s="9"/>
      <c r="F43" s="16">
        <f t="shared" si="3"/>
        <v>100000</v>
      </c>
      <c r="G43" s="16">
        <f t="shared" si="5"/>
        <v>100000</v>
      </c>
      <c r="H43" s="16">
        <f t="shared" si="5"/>
        <v>100000</v>
      </c>
    </row>
    <row r="44" spans="1:8" ht="15">
      <c r="A44" s="9" t="s">
        <v>26</v>
      </c>
      <c r="B44" s="10" t="s">
        <v>806</v>
      </c>
      <c r="C44" s="9" t="s">
        <v>931</v>
      </c>
      <c r="D44" s="9" t="s">
        <v>97</v>
      </c>
      <c r="E44" s="9" t="s">
        <v>807</v>
      </c>
      <c r="F44" s="16">
        <f t="shared" si="3"/>
        <v>100000</v>
      </c>
      <c r="G44" s="16">
        <f t="shared" si="5"/>
        <v>100000</v>
      </c>
      <c r="H44" s="16">
        <f t="shared" si="5"/>
        <v>100000</v>
      </c>
    </row>
    <row r="45" spans="1:8" ht="15">
      <c r="A45" s="9" t="s">
        <v>27</v>
      </c>
      <c r="B45" s="10" t="s">
        <v>897</v>
      </c>
      <c r="C45" s="9" t="s">
        <v>931</v>
      </c>
      <c r="D45" s="9" t="s">
        <v>97</v>
      </c>
      <c r="E45" s="9" t="s">
        <v>898</v>
      </c>
      <c r="F45" s="16">
        <f>'прил 4'!G219</f>
        <v>100000</v>
      </c>
      <c r="G45" s="16">
        <f>'прил 4'!H219</f>
        <v>100000</v>
      </c>
      <c r="H45" s="16">
        <f>'прил 4'!I219</f>
        <v>100000</v>
      </c>
    </row>
    <row r="46" spans="1:8" ht="78">
      <c r="A46" s="9" t="s">
        <v>179</v>
      </c>
      <c r="B46" s="10" t="s">
        <v>1192</v>
      </c>
      <c r="C46" s="9" t="s">
        <v>1191</v>
      </c>
      <c r="D46" s="9"/>
      <c r="E46" s="9"/>
      <c r="F46" s="16">
        <f>F47</f>
        <v>4622200.6</v>
      </c>
      <c r="G46" s="16">
        <f aca="true" t="shared" si="6" ref="G46:H49">G47</f>
        <v>0</v>
      </c>
      <c r="H46" s="16">
        <f t="shared" si="6"/>
        <v>0</v>
      </c>
    </row>
    <row r="47" spans="1:8" ht="30.75">
      <c r="A47" s="9" t="s">
        <v>180</v>
      </c>
      <c r="B47" s="10" t="s">
        <v>268</v>
      </c>
      <c r="C47" s="9" t="s">
        <v>1191</v>
      </c>
      <c r="D47" s="9" t="s">
        <v>95</v>
      </c>
      <c r="E47" s="9"/>
      <c r="F47" s="16">
        <f>F48</f>
        <v>4622200.6</v>
      </c>
      <c r="G47" s="16">
        <f t="shared" si="6"/>
        <v>0</v>
      </c>
      <c r="H47" s="16">
        <f t="shared" si="6"/>
        <v>0</v>
      </c>
    </row>
    <row r="48" spans="1:8" ht="30.75">
      <c r="A48" s="9" t="s">
        <v>28</v>
      </c>
      <c r="B48" s="10" t="s">
        <v>96</v>
      </c>
      <c r="C48" s="9" t="s">
        <v>1191</v>
      </c>
      <c r="D48" s="9" t="s">
        <v>97</v>
      </c>
      <c r="E48" s="9"/>
      <c r="F48" s="16">
        <f>F49</f>
        <v>4622200.6</v>
      </c>
      <c r="G48" s="16">
        <f t="shared" si="6"/>
        <v>0</v>
      </c>
      <c r="H48" s="16">
        <f t="shared" si="6"/>
        <v>0</v>
      </c>
    </row>
    <row r="49" spans="1:8" ht="15">
      <c r="A49" s="9" t="s">
        <v>29</v>
      </c>
      <c r="B49" s="10" t="s">
        <v>806</v>
      </c>
      <c r="C49" s="9" t="s">
        <v>1191</v>
      </c>
      <c r="D49" s="9" t="s">
        <v>97</v>
      </c>
      <c r="E49" s="9" t="s">
        <v>807</v>
      </c>
      <c r="F49" s="16">
        <f>F50</f>
        <v>4622200.6</v>
      </c>
      <c r="G49" s="16">
        <f t="shared" si="6"/>
        <v>0</v>
      </c>
      <c r="H49" s="16">
        <f t="shared" si="6"/>
        <v>0</v>
      </c>
    </row>
    <row r="50" spans="1:8" ht="15">
      <c r="A50" s="9" t="s">
        <v>30</v>
      </c>
      <c r="B50" s="10" t="s">
        <v>897</v>
      </c>
      <c r="C50" s="9" t="s">
        <v>1191</v>
      </c>
      <c r="D50" s="9" t="s">
        <v>97</v>
      </c>
      <c r="E50" s="9" t="s">
        <v>898</v>
      </c>
      <c r="F50" s="16">
        <f>'прил 4'!G222</f>
        <v>4622200.6</v>
      </c>
      <c r="G50" s="16">
        <v>0</v>
      </c>
      <c r="H50" s="16">
        <v>0</v>
      </c>
    </row>
    <row r="51" spans="1:8" ht="39.75" customHeight="1">
      <c r="A51" s="9" t="s">
        <v>31</v>
      </c>
      <c r="B51" s="22" t="s">
        <v>822</v>
      </c>
      <c r="C51" s="19" t="s">
        <v>595</v>
      </c>
      <c r="D51" s="19"/>
      <c r="E51" s="19"/>
      <c r="F51" s="20">
        <f>F52+F63+F69</f>
        <v>5288141</v>
      </c>
      <c r="G51" s="20">
        <f>G52+G63+G69</f>
        <v>4576169.8100000005</v>
      </c>
      <c r="H51" s="20">
        <f>H52+H63+H69</f>
        <v>4575145.45</v>
      </c>
    </row>
    <row r="52" spans="1:8" ht="32.25">
      <c r="A52" s="9" t="s">
        <v>67</v>
      </c>
      <c r="B52" s="37" t="s">
        <v>772</v>
      </c>
      <c r="C52" s="36" t="s">
        <v>619</v>
      </c>
      <c r="D52" s="36"/>
      <c r="E52" s="36"/>
      <c r="F52" s="83">
        <f>F53+F58</f>
        <v>3400566</v>
      </c>
      <c r="G52" s="83">
        <f>G53+G58</f>
        <v>2468173</v>
      </c>
      <c r="H52" s="83">
        <f>H53+H58</f>
        <v>2431165</v>
      </c>
    </row>
    <row r="53" spans="1:8" ht="62.25">
      <c r="A53" s="9" t="s">
        <v>39</v>
      </c>
      <c r="B53" s="10" t="str">
        <f>'прил 4'!B409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53" s="9" t="s">
        <v>620</v>
      </c>
      <c r="D53" s="9"/>
      <c r="E53" s="9"/>
      <c r="F53" s="16">
        <f>F54</f>
        <v>2938216</v>
      </c>
      <c r="G53" s="33">
        <f aca="true" t="shared" si="7" ref="G53:H56">G54</f>
        <v>2180060</v>
      </c>
      <c r="H53" s="33">
        <f t="shared" si="7"/>
        <v>2147373</v>
      </c>
    </row>
    <row r="54" spans="1:8" ht="33.75" customHeight="1">
      <c r="A54" s="9" t="s">
        <v>57</v>
      </c>
      <c r="B54" s="10" t="s">
        <v>166</v>
      </c>
      <c r="C54" s="9" t="s">
        <v>620</v>
      </c>
      <c r="D54" s="9" t="s">
        <v>167</v>
      </c>
      <c r="E54" s="9"/>
      <c r="F54" s="16">
        <f>F55</f>
        <v>2938216</v>
      </c>
      <c r="G54" s="33">
        <f t="shared" si="7"/>
        <v>2180060</v>
      </c>
      <c r="H54" s="33">
        <f t="shared" si="7"/>
        <v>2147373</v>
      </c>
    </row>
    <row r="55" spans="1:8" ht="15">
      <c r="A55" s="9" t="s">
        <v>58</v>
      </c>
      <c r="B55" s="10" t="s">
        <v>117</v>
      </c>
      <c r="C55" s="9" t="s">
        <v>620</v>
      </c>
      <c r="D55" s="9" t="s">
        <v>118</v>
      </c>
      <c r="E55" s="9"/>
      <c r="F55" s="16">
        <f>F56</f>
        <v>2938216</v>
      </c>
      <c r="G55" s="33">
        <f t="shared" si="7"/>
        <v>2180060</v>
      </c>
      <c r="H55" s="33">
        <f t="shared" si="7"/>
        <v>2147373</v>
      </c>
    </row>
    <row r="56" spans="1:8" ht="15">
      <c r="A56" s="9" t="s">
        <v>68</v>
      </c>
      <c r="B56" s="10" t="s">
        <v>169</v>
      </c>
      <c r="C56" s="9" t="s">
        <v>620</v>
      </c>
      <c r="D56" s="9" t="s">
        <v>118</v>
      </c>
      <c r="E56" s="9" t="s">
        <v>160</v>
      </c>
      <c r="F56" s="16">
        <f>F57</f>
        <v>2938216</v>
      </c>
      <c r="G56" s="33">
        <f t="shared" si="7"/>
        <v>2180060</v>
      </c>
      <c r="H56" s="33">
        <f t="shared" si="7"/>
        <v>2147373</v>
      </c>
    </row>
    <row r="57" spans="1:8" ht="15">
      <c r="A57" s="9" t="s">
        <v>72</v>
      </c>
      <c r="B57" s="10" t="s">
        <v>265</v>
      </c>
      <c r="C57" s="9" t="s">
        <v>620</v>
      </c>
      <c r="D57" s="9" t="s">
        <v>118</v>
      </c>
      <c r="E57" s="9" t="s">
        <v>45</v>
      </c>
      <c r="F57" s="16">
        <f>'прил 4'!G411</f>
        <v>2938216</v>
      </c>
      <c r="G57" s="16">
        <f>'прил 4'!H411</f>
        <v>2180060</v>
      </c>
      <c r="H57" s="16">
        <f>'прил 4'!I411</f>
        <v>2147373</v>
      </c>
    </row>
    <row r="58" spans="1:8" ht="62.25">
      <c r="A58" s="9" t="s">
        <v>73</v>
      </c>
      <c r="B58" s="10" t="s">
        <v>773</v>
      </c>
      <c r="C58" s="9" t="s">
        <v>544</v>
      </c>
      <c r="D58" s="9"/>
      <c r="E58" s="9"/>
      <c r="F58" s="16">
        <f aca="true" t="shared" si="8" ref="F58:H61">F59</f>
        <v>462350</v>
      </c>
      <c r="G58" s="16">
        <f t="shared" si="8"/>
        <v>288113</v>
      </c>
      <c r="H58" s="16">
        <f t="shared" si="8"/>
        <v>283792</v>
      </c>
    </row>
    <row r="59" spans="1:8" ht="30.75">
      <c r="A59" s="9" t="s">
        <v>74</v>
      </c>
      <c r="B59" s="10" t="s">
        <v>166</v>
      </c>
      <c r="C59" s="9" t="s">
        <v>544</v>
      </c>
      <c r="D59" s="9" t="s">
        <v>167</v>
      </c>
      <c r="E59" s="9"/>
      <c r="F59" s="16">
        <f t="shared" si="8"/>
        <v>462350</v>
      </c>
      <c r="G59" s="16">
        <f t="shared" si="8"/>
        <v>288113</v>
      </c>
      <c r="H59" s="16">
        <f t="shared" si="8"/>
        <v>283792</v>
      </c>
    </row>
    <row r="60" spans="1:8" ht="15">
      <c r="A60" s="9" t="s">
        <v>75</v>
      </c>
      <c r="B60" s="10" t="s">
        <v>117</v>
      </c>
      <c r="C60" s="9" t="s">
        <v>544</v>
      </c>
      <c r="D60" s="9" t="s">
        <v>118</v>
      </c>
      <c r="E60" s="9"/>
      <c r="F60" s="16">
        <f t="shared" si="8"/>
        <v>462350</v>
      </c>
      <c r="G60" s="16">
        <f t="shared" si="8"/>
        <v>288113</v>
      </c>
      <c r="H60" s="16">
        <f t="shared" si="8"/>
        <v>283792</v>
      </c>
    </row>
    <row r="61" spans="1:8" ht="15">
      <c r="A61" s="9" t="s">
        <v>76</v>
      </c>
      <c r="B61" s="10" t="s">
        <v>169</v>
      </c>
      <c r="C61" s="9" t="s">
        <v>544</v>
      </c>
      <c r="D61" s="9" t="s">
        <v>118</v>
      </c>
      <c r="E61" s="9" t="s">
        <v>160</v>
      </c>
      <c r="F61" s="16">
        <f t="shared" si="8"/>
        <v>462350</v>
      </c>
      <c r="G61" s="16">
        <f t="shared" si="8"/>
        <v>288113</v>
      </c>
      <c r="H61" s="16">
        <f t="shared" si="8"/>
        <v>283792</v>
      </c>
    </row>
    <row r="62" spans="1:8" ht="15">
      <c r="A62" s="9" t="s">
        <v>77</v>
      </c>
      <c r="B62" s="10" t="s">
        <v>265</v>
      </c>
      <c r="C62" s="9" t="s">
        <v>544</v>
      </c>
      <c r="D62" s="9" t="s">
        <v>118</v>
      </c>
      <c r="E62" s="9" t="s">
        <v>45</v>
      </c>
      <c r="F62" s="16">
        <f>'прил 4'!G414</f>
        <v>462350</v>
      </c>
      <c r="G62" s="16">
        <f>'прил 4'!H414</f>
        <v>288113</v>
      </c>
      <c r="H62" s="16">
        <f>'прил 4'!I414</f>
        <v>283792</v>
      </c>
    </row>
    <row r="63" spans="1:8" ht="35.25" customHeight="1">
      <c r="A63" s="9" t="s">
        <v>181</v>
      </c>
      <c r="B63" s="37" t="s">
        <v>774</v>
      </c>
      <c r="C63" s="36" t="s">
        <v>621</v>
      </c>
      <c r="D63" s="36"/>
      <c r="E63" s="36"/>
      <c r="F63" s="83">
        <f>F64</f>
        <v>620375</v>
      </c>
      <c r="G63" s="83">
        <f>G64</f>
        <v>496193</v>
      </c>
      <c r="H63" s="83">
        <f>H64</f>
        <v>494543</v>
      </c>
    </row>
    <row r="64" spans="1:8" ht="62.25">
      <c r="A64" s="9" t="s">
        <v>182</v>
      </c>
      <c r="B64" s="10" t="str">
        <f>'прил 4'!B416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64" s="9" t="s">
        <v>560</v>
      </c>
      <c r="D64" s="9"/>
      <c r="E64" s="9"/>
      <c r="F64" s="16">
        <f aca="true" t="shared" si="9" ref="F64:H67">F65</f>
        <v>620375</v>
      </c>
      <c r="G64" s="16">
        <f t="shared" si="9"/>
        <v>496193</v>
      </c>
      <c r="H64" s="16">
        <f t="shared" si="9"/>
        <v>494543</v>
      </c>
    </row>
    <row r="65" spans="1:8" ht="30.75">
      <c r="A65" s="9" t="s">
        <v>183</v>
      </c>
      <c r="B65" s="10" t="s">
        <v>166</v>
      </c>
      <c r="C65" s="9" t="s">
        <v>560</v>
      </c>
      <c r="D65" s="9" t="s">
        <v>167</v>
      </c>
      <c r="E65" s="9"/>
      <c r="F65" s="16">
        <f t="shared" si="9"/>
        <v>620375</v>
      </c>
      <c r="G65" s="16">
        <f t="shared" si="9"/>
        <v>496193</v>
      </c>
      <c r="H65" s="16">
        <f t="shared" si="9"/>
        <v>494543</v>
      </c>
    </row>
    <row r="66" spans="1:8" ht="15">
      <c r="A66" s="9" t="s">
        <v>184</v>
      </c>
      <c r="B66" s="10" t="s">
        <v>117</v>
      </c>
      <c r="C66" s="9" t="s">
        <v>560</v>
      </c>
      <c r="D66" s="9" t="s">
        <v>118</v>
      </c>
      <c r="E66" s="9"/>
      <c r="F66" s="16">
        <f t="shared" si="9"/>
        <v>620375</v>
      </c>
      <c r="G66" s="16">
        <f t="shared" si="9"/>
        <v>496193</v>
      </c>
      <c r="H66" s="16">
        <f t="shared" si="9"/>
        <v>494543</v>
      </c>
    </row>
    <row r="67" spans="1:8" ht="15">
      <c r="A67" s="9" t="s">
        <v>185</v>
      </c>
      <c r="B67" s="10" t="s">
        <v>169</v>
      </c>
      <c r="C67" s="9" t="s">
        <v>560</v>
      </c>
      <c r="D67" s="9" t="s">
        <v>118</v>
      </c>
      <c r="E67" s="9" t="s">
        <v>160</v>
      </c>
      <c r="F67" s="16">
        <f t="shared" si="9"/>
        <v>620375</v>
      </c>
      <c r="G67" s="16">
        <f t="shared" si="9"/>
        <v>496193</v>
      </c>
      <c r="H67" s="16">
        <f t="shared" si="9"/>
        <v>494543</v>
      </c>
    </row>
    <row r="68" spans="1:8" ht="15">
      <c r="A68" s="9" t="s">
        <v>186</v>
      </c>
      <c r="B68" s="10" t="s">
        <v>265</v>
      </c>
      <c r="C68" s="9" t="s">
        <v>560</v>
      </c>
      <c r="D68" s="9" t="s">
        <v>118</v>
      </c>
      <c r="E68" s="9" t="s">
        <v>45</v>
      </c>
      <c r="F68" s="16">
        <f>'прил 4'!G418</f>
        <v>620375</v>
      </c>
      <c r="G68" s="16">
        <f>'прил 4'!H418</f>
        <v>496193</v>
      </c>
      <c r="H68" s="16">
        <f>'прил 4'!I418</f>
        <v>494543</v>
      </c>
    </row>
    <row r="69" spans="1:8" ht="29.25" customHeight="1">
      <c r="A69" s="9" t="s">
        <v>187</v>
      </c>
      <c r="B69" s="37" t="s">
        <v>776</v>
      </c>
      <c r="C69" s="36" t="s">
        <v>596</v>
      </c>
      <c r="D69" s="36"/>
      <c r="E69" s="36"/>
      <c r="F69" s="83">
        <f>F70</f>
        <v>1267200</v>
      </c>
      <c r="G69" s="83">
        <f>G70</f>
        <v>1611803.81</v>
      </c>
      <c r="H69" s="83">
        <f>H70</f>
        <v>1649437.45</v>
      </c>
    </row>
    <row r="70" spans="1:8" ht="46.5">
      <c r="A70" s="9" t="s">
        <v>188</v>
      </c>
      <c r="B70" s="10" t="s">
        <v>775</v>
      </c>
      <c r="C70" s="9" t="s">
        <v>561</v>
      </c>
      <c r="D70" s="9"/>
      <c r="E70" s="9"/>
      <c r="F70" s="16">
        <f>F71</f>
        <v>1267200</v>
      </c>
      <c r="G70" s="16">
        <f aca="true" t="shared" si="10" ref="G70:H73">G71</f>
        <v>1611803.81</v>
      </c>
      <c r="H70" s="16">
        <f t="shared" si="10"/>
        <v>1649437.45</v>
      </c>
    </row>
    <row r="71" spans="1:8" ht="15">
      <c r="A71" s="9" t="s">
        <v>189</v>
      </c>
      <c r="B71" s="10" t="s">
        <v>98</v>
      </c>
      <c r="C71" s="9" t="s">
        <v>561</v>
      </c>
      <c r="D71" s="9" t="s">
        <v>99</v>
      </c>
      <c r="E71" s="9"/>
      <c r="F71" s="16">
        <f>F72</f>
        <v>1267200</v>
      </c>
      <c r="G71" s="16">
        <f t="shared" si="10"/>
        <v>1611803.81</v>
      </c>
      <c r="H71" s="16">
        <f t="shared" si="10"/>
        <v>1649437.45</v>
      </c>
    </row>
    <row r="72" spans="1:8" ht="30.75">
      <c r="A72" s="9" t="s">
        <v>190</v>
      </c>
      <c r="B72" s="10" t="s">
        <v>578</v>
      </c>
      <c r="C72" s="9" t="s">
        <v>561</v>
      </c>
      <c r="D72" s="9" t="s">
        <v>388</v>
      </c>
      <c r="E72" s="9"/>
      <c r="F72" s="16">
        <f>F73</f>
        <v>1267200</v>
      </c>
      <c r="G72" s="16">
        <f t="shared" si="10"/>
        <v>1611803.81</v>
      </c>
      <c r="H72" s="16">
        <f t="shared" si="10"/>
        <v>1649437.45</v>
      </c>
    </row>
    <row r="73" spans="1:8" ht="15">
      <c r="A73" s="9" t="s">
        <v>191</v>
      </c>
      <c r="B73" s="10" t="s">
        <v>170</v>
      </c>
      <c r="C73" s="9" t="s">
        <v>561</v>
      </c>
      <c r="D73" s="9" t="s">
        <v>388</v>
      </c>
      <c r="E73" s="9" t="s">
        <v>126</v>
      </c>
      <c r="F73" s="16">
        <f>F74</f>
        <v>1267200</v>
      </c>
      <c r="G73" s="16">
        <f t="shared" si="10"/>
        <v>1611803.81</v>
      </c>
      <c r="H73" s="16">
        <f t="shared" si="10"/>
        <v>1649437.45</v>
      </c>
    </row>
    <row r="74" spans="1:8" ht="15">
      <c r="A74" s="9" t="s">
        <v>192</v>
      </c>
      <c r="B74" s="10" t="s">
        <v>37</v>
      </c>
      <c r="C74" s="9" t="s">
        <v>561</v>
      </c>
      <c r="D74" s="9" t="s">
        <v>388</v>
      </c>
      <c r="E74" s="9" t="s">
        <v>129</v>
      </c>
      <c r="F74" s="16">
        <f>'прил 4'!G235</f>
        <v>1267200</v>
      </c>
      <c r="G74" s="16">
        <f>'прил 4'!H235</f>
        <v>1611803.81</v>
      </c>
      <c r="H74" s="16">
        <f>'прил 4'!I235</f>
        <v>1649437.45</v>
      </c>
    </row>
    <row r="75" spans="1:8" ht="32.25" customHeight="1">
      <c r="A75" s="9" t="s">
        <v>193</v>
      </c>
      <c r="B75" s="22" t="s">
        <v>777</v>
      </c>
      <c r="C75" s="19" t="s">
        <v>590</v>
      </c>
      <c r="D75" s="19"/>
      <c r="E75" s="19"/>
      <c r="F75" s="20">
        <f>F76+F86</f>
        <v>37766845.31</v>
      </c>
      <c r="G75" s="20">
        <f>G76+G86</f>
        <v>35562400</v>
      </c>
      <c r="H75" s="20">
        <f>H76+H86</f>
        <v>35300959</v>
      </c>
    </row>
    <row r="76" spans="1:8" ht="32.25" customHeight="1">
      <c r="A76" s="9" t="s">
        <v>194</v>
      </c>
      <c r="B76" s="37" t="s">
        <v>778</v>
      </c>
      <c r="C76" s="36" t="s">
        <v>591</v>
      </c>
      <c r="D76" s="36"/>
      <c r="E76" s="36"/>
      <c r="F76" s="83">
        <f>F77</f>
        <v>32565223</v>
      </c>
      <c r="G76" s="83">
        <f>G77</f>
        <v>30500000</v>
      </c>
      <c r="H76" s="83">
        <f>H77</f>
        <v>30234559</v>
      </c>
    </row>
    <row r="77" spans="1:8" ht="105" customHeight="1">
      <c r="A77" s="9" t="s">
        <v>195</v>
      </c>
      <c r="B77" s="10" t="str">
        <f>'прил 4'!B145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77" s="9" t="s">
        <v>592</v>
      </c>
      <c r="D77" s="9"/>
      <c r="E77" s="9"/>
      <c r="F77" s="16">
        <f>F82+F78</f>
        <v>32565223</v>
      </c>
      <c r="G77" s="16">
        <f>G82+G78</f>
        <v>30500000</v>
      </c>
      <c r="H77" s="16">
        <f>H82+H78</f>
        <v>30234559</v>
      </c>
    </row>
    <row r="78" spans="1:8" ht="33" customHeight="1">
      <c r="A78" s="9" t="s">
        <v>196</v>
      </c>
      <c r="B78" s="10" t="s">
        <v>268</v>
      </c>
      <c r="C78" s="9" t="s">
        <v>592</v>
      </c>
      <c r="D78" s="9" t="s">
        <v>95</v>
      </c>
      <c r="E78" s="9"/>
      <c r="F78" s="16">
        <f>F79</f>
        <v>23</v>
      </c>
      <c r="G78" s="16">
        <f aca="true" t="shared" si="11" ref="G78:H80">G79</f>
        <v>0</v>
      </c>
      <c r="H78" s="16">
        <f t="shared" si="11"/>
        <v>0</v>
      </c>
    </row>
    <row r="79" spans="1:8" ht="33" customHeight="1">
      <c r="A79" s="9" t="s">
        <v>197</v>
      </c>
      <c r="B79" s="10" t="s">
        <v>96</v>
      </c>
      <c r="C79" s="9" t="s">
        <v>592</v>
      </c>
      <c r="D79" s="9" t="s">
        <v>97</v>
      </c>
      <c r="E79" s="9"/>
      <c r="F79" s="16">
        <f>F80</f>
        <v>23</v>
      </c>
      <c r="G79" s="16">
        <f t="shared" si="11"/>
        <v>0</v>
      </c>
      <c r="H79" s="16">
        <f t="shared" si="11"/>
        <v>0</v>
      </c>
    </row>
    <row r="80" spans="1:8" ht="24" customHeight="1">
      <c r="A80" s="9" t="s">
        <v>198</v>
      </c>
      <c r="B80" s="10" t="s">
        <v>175</v>
      </c>
      <c r="C80" s="9" t="s">
        <v>592</v>
      </c>
      <c r="D80" s="9" t="s">
        <v>97</v>
      </c>
      <c r="E80" s="9" t="s">
        <v>133</v>
      </c>
      <c r="F80" s="16">
        <f>F81</f>
        <v>23</v>
      </c>
      <c r="G80" s="16">
        <f t="shared" si="11"/>
        <v>0</v>
      </c>
      <c r="H80" s="16">
        <f t="shared" si="11"/>
        <v>0</v>
      </c>
    </row>
    <row r="81" spans="1:8" ht="21.75" customHeight="1">
      <c r="A81" s="9" t="s">
        <v>199</v>
      </c>
      <c r="B81" s="10" t="s">
        <v>41</v>
      </c>
      <c r="C81" s="9" t="s">
        <v>592</v>
      </c>
      <c r="D81" s="9" t="s">
        <v>97</v>
      </c>
      <c r="E81" s="9" t="s">
        <v>130</v>
      </c>
      <c r="F81" s="16">
        <f>'прил 4'!G147</f>
        <v>23</v>
      </c>
      <c r="G81" s="16">
        <f>'прил 4'!H147</f>
        <v>0</v>
      </c>
      <c r="H81" s="16">
        <f>'прил 4'!I147</f>
        <v>0</v>
      </c>
    </row>
    <row r="82" spans="1:8" ht="15">
      <c r="A82" s="9" t="s">
        <v>200</v>
      </c>
      <c r="B82" s="10" t="s">
        <v>100</v>
      </c>
      <c r="C82" s="9" t="s">
        <v>592</v>
      </c>
      <c r="D82" s="9" t="s">
        <v>101</v>
      </c>
      <c r="E82" s="9"/>
      <c r="F82" s="16">
        <f aca="true" t="shared" si="12" ref="F82:H84">F83</f>
        <v>32565200</v>
      </c>
      <c r="G82" s="16">
        <f t="shared" si="12"/>
        <v>30500000</v>
      </c>
      <c r="H82" s="16">
        <f t="shared" si="12"/>
        <v>30234559</v>
      </c>
    </row>
    <row r="83" spans="1:8" ht="53.25" customHeight="1">
      <c r="A83" s="9" t="s">
        <v>201</v>
      </c>
      <c r="B83" s="10" t="s">
        <v>926</v>
      </c>
      <c r="C83" s="9" t="s">
        <v>592</v>
      </c>
      <c r="D83" s="9" t="s">
        <v>165</v>
      </c>
      <c r="E83" s="9"/>
      <c r="F83" s="16">
        <f t="shared" si="12"/>
        <v>32565200</v>
      </c>
      <c r="G83" s="16">
        <f t="shared" si="12"/>
        <v>30500000</v>
      </c>
      <c r="H83" s="16">
        <f t="shared" si="12"/>
        <v>30234559</v>
      </c>
    </row>
    <row r="84" spans="1:8" ht="15">
      <c r="A84" s="9" t="s">
        <v>102</v>
      </c>
      <c r="B84" s="10" t="s">
        <v>175</v>
      </c>
      <c r="C84" s="9" t="s">
        <v>592</v>
      </c>
      <c r="D84" s="9" t="s">
        <v>165</v>
      </c>
      <c r="E84" s="9" t="s">
        <v>133</v>
      </c>
      <c r="F84" s="16">
        <f t="shared" si="12"/>
        <v>32565200</v>
      </c>
      <c r="G84" s="16">
        <f t="shared" si="12"/>
        <v>30500000</v>
      </c>
      <c r="H84" s="16">
        <f t="shared" si="12"/>
        <v>30234559</v>
      </c>
    </row>
    <row r="85" spans="1:8" ht="15">
      <c r="A85" s="9" t="s">
        <v>103</v>
      </c>
      <c r="B85" s="10" t="s">
        <v>41</v>
      </c>
      <c r="C85" s="9" t="s">
        <v>592</v>
      </c>
      <c r="D85" s="9" t="s">
        <v>165</v>
      </c>
      <c r="E85" s="9" t="s">
        <v>130</v>
      </c>
      <c r="F85" s="16">
        <f>'прил 4'!G149</f>
        <v>32565200</v>
      </c>
      <c r="G85" s="16">
        <f>'прил 4'!H149</f>
        <v>30500000</v>
      </c>
      <c r="H85" s="16">
        <f>'прил 4'!I149</f>
        <v>30234559</v>
      </c>
    </row>
    <row r="86" spans="1:8" ht="32.25">
      <c r="A86" s="9" t="s">
        <v>104</v>
      </c>
      <c r="B86" s="37" t="s">
        <v>818</v>
      </c>
      <c r="C86" s="36" t="s">
        <v>703</v>
      </c>
      <c r="D86" s="36"/>
      <c r="E86" s="36"/>
      <c r="F86" s="83">
        <f>F92+F87</f>
        <v>5201622.31</v>
      </c>
      <c r="G86" s="83">
        <f>G92+G87</f>
        <v>5062400</v>
      </c>
      <c r="H86" s="83">
        <f>H92+H87</f>
        <v>5066400</v>
      </c>
    </row>
    <row r="87" spans="1:8" ht="78" customHeight="1">
      <c r="A87" s="9" t="s">
        <v>105</v>
      </c>
      <c r="B87" s="10" t="str">
        <f>'прил 4'!B153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87" s="9" t="s">
        <v>788</v>
      </c>
      <c r="D87" s="36"/>
      <c r="E87" s="36"/>
      <c r="F87" s="16">
        <f>F88</f>
        <v>206222.31</v>
      </c>
      <c r="G87" s="16">
        <f aca="true" t="shared" si="13" ref="G87:H90">G88</f>
        <v>67000</v>
      </c>
      <c r="H87" s="16">
        <f t="shared" si="13"/>
        <v>71000</v>
      </c>
    </row>
    <row r="88" spans="1:8" ht="30.75">
      <c r="A88" s="9" t="s">
        <v>202</v>
      </c>
      <c r="B88" s="10" t="s">
        <v>268</v>
      </c>
      <c r="C88" s="9" t="s">
        <v>788</v>
      </c>
      <c r="D88" s="9" t="s">
        <v>95</v>
      </c>
      <c r="E88" s="36"/>
      <c r="F88" s="16">
        <f>F89</f>
        <v>206222.31</v>
      </c>
      <c r="G88" s="16">
        <f t="shared" si="13"/>
        <v>67000</v>
      </c>
      <c r="H88" s="16">
        <f t="shared" si="13"/>
        <v>71000</v>
      </c>
    </row>
    <row r="89" spans="1:8" ht="30.75">
      <c r="A89" s="9" t="s">
        <v>483</v>
      </c>
      <c r="B89" s="10" t="s">
        <v>96</v>
      </c>
      <c r="C89" s="9" t="s">
        <v>788</v>
      </c>
      <c r="D89" s="9" t="s">
        <v>97</v>
      </c>
      <c r="E89" s="36"/>
      <c r="F89" s="16">
        <f>F90</f>
        <v>206222.31</v>
      </c>
      <c r="G89" s="16">
        <f t="shared" si="13"/>
        <v>67000</v>
      </c>
      <c r="H89" s="16">
        <f t="shared" si="13"/>
        <v>71000</v>
      </c>
    </row>
    <row r="90" spans="1:8" ht="15">
      <c r="A90" s="9" t="s">
        <v>484</v>
      </c>
      <c r="B90" s="10" t="s">
        <v>175</v>
      </c>
      <c r="C90" s="9" t="s">
        <v>788</v>
      </c>
      <c r="D90" s="9" t="s">
        <v>97</v>
      </c>
      <c r="E90" s="9" t="s">
        <v>133</v>
      </c>
      <c r="F90" s="16">
        <f>F91</f>
        <v>206222.31</v>
      </c>
      <c r="G90" s="16">
        <f t="shared" si="13"/>
        <v>67000</v>
      </c>
      <c r="H90" s="16">
        <f t="shared" si="13"/>
        <v>71000</v>
      </c>
    </row>
    <row r="91" spans="1:8" ht="15">
      <c r="A91" s="9" t="s">
        <v>485</v>
      </c>
      <c r="B91" s="10" t="s">
        <v>577</v>
      </c>
      <c r="C91" s="9" t="s">
        <v>788</v>
      </c>
      <c r="D91" s="9" t="s">
        <v>97</v>
      </c>
      <c r="E91" s="9" t="s">
        <v>567</v>
      </c>
      <c r="F91" s="16">
        <f>'прил 4'!G155</f>
        <v>206222.31</v>
      </c>
      <c r="G91" s="16">
        <f>'прил 4'!H155</f>
        <v>67000</v>
      </c>
      <c r="H91" s="16">
        <f>'прил 4'!I155</f>
        <v>71000</v>
      </c>
    </row>
    <row r="92" spans="1:8" ht="102" customHeight="1">
      <c r="A92" s="9" t="s">
        <v>486</v>
      </c>
      <c r="B92" s="26" t="str">
        <f>'прил 4'!B537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92" s="9" t="s">
        <v>939</v>
      </c>
      <c r="D92" s="9"/>
      <c r="E92" s="9"/>
      <c r="F92" s="16">
        <f>F93</f>
        <v>4995400</v>
      </c>
      <c r="G92" s="16">
        <f aca="true" t="shared" si="14" ref="G92:H95">G93</f>
        <v>4995400</v>
      </c>
      <c r="H92" s="16">
        <f t="shared" si="14"/>
        <v>4995400</v>
      </c>
    </row>
    <row r="93" spans="1:8" ht="15">
      <c r="A93" s="9" t="s">
        <v>487</v>
      </c>
      <c r="B93" s="10" t="s">
        <v>550</v>
      </c>
      <c r="C93" s="9" t="s">
        <v>939</v>
      </c>
      <c r="D93" s="9" t="s">
        <v>552</v>
      </c>
      <c r="E93" s="9"/>
      <c r="F93" s="16">
        <f>F94</f>
        <v>4995400</v>
      </c>
      <c r="G93" s="16">
        <f t="shared" si="14"/>
        <v>4995400</v>
      </c>
      <c r="H93" s="16">
        <f t="shared" si="14"/>
        <v>4995400</v>
      </c>
    </row>
    <row r="94" spans="1:8" ht="15">
      <c r="A94" s="9" t="s">
        <v>203</v>
      </c>
      <c r="B94" s="10" t="s">
        <v>282</v>
      </c>
      <c r="C94" s="9" t="s">
        <v>939</v>
      </c>
      <c r="D94" s="9" t="s">
        <v>555</v>
      </c>
      <c r="E94" s="9"/>
      <c r="F94" s="16">
        <f>F95</f>
        <v>4995400</v>
      </c>
      <c r="G94" s="16">
        <f t="shared" si="14"/>
        <v>4995400</v>
      </c>
      <c r="H94" s="16">
        <f t="shared" si="14"/>
        <v>4995400</v>
      </c>
    </row>
    <row r="95" spans="1:8" ht="15">
      <c r="A95" s="9" t="s">
        <v>204</v>
      </c>
      <c r="B95" s="10" t="s">
        <v>175</v>
      </c>
      <c r="C95" s="9" t="s">
        <v>939</v>
      </c>
      <c r="D95" s="9" t="s">
        <v>555</v>
      </c>
      <c r="E95" s="9" t="s">
        <v>133</v>
      </c>
      <c r="F95" s="16">
        <f>F96</f>
        <v>4995400</v>
      </c>
      <c r="G95" s="16">
        <f t="shared" si="14"/>
        <v>4995400</v>
      </c>
      <c r="H95" s="16">
        <f t="shared" si="14"/>
        <v>4995400</v>
      </c>
    </row>
    <row r="96" spans="1:8" ht="15">
      <c r="A96" s="9" t="s">
        <v>205</v>
      </c>
      <c r="B96" s="10" t="s">
        <v>577</v>
      </c>
      <c r="C96" s="9" t="s">
        <v>939</v>
      </c>
      <c r="D96" s="9" t="s">
        <v>555</v>
      </c>
      <c r="E96" s="9" t="s">
        <v>567</v>
      </c>
      <c r="F96" s="16">
        <f>'прил 4'!G539</f>
        <v>4995400</v>
      </c>
      <c r="G96" s="16">
        <f>'прил 4'!H539</f>
        <v>4995400</v>
      </c>
      <c r="H96" s="16">
        <f>'прил 4'!I539</f>
        <v>4995400</v>
      </c>
    </row>
    <row r="97" spans="1:8" ht="30.75">
      <c r="A97" s="9" t="s">
        <v>206</v>
      </c>
      <c r="B97" s="18" t="s">
        <v>779</v>
      </c>
      <c r="C97" s="19" t="s">
        <v>579</v>
      </c>
      <c r="D97" s="19"/>
      <c r="E97" s="19"/>
      <c r="F97" s="20">
        <f>F98+F244+F259+F291</f>
        <v>811366981.8300002</v>
      </c>
      <c r="G97" s="20">
        <f>G98+G244+G259+G291</f>
        <v>718022323</v>
      </c>
      <c r="H97" s="20">
        <f>H98+H244+H259+H291</f>
        <v>714607260</v>
      </c>
    </row>
    <row r="98" spans="1:11" ht="32.25">
      <c r="A98" s="9" t="s">
        <v>207</v>
      </c>
      <c r="B98" s="37" t="s">
        <v>663</v>
      </c>
      <c r="C98" s="36" t="s">
        <v>605</v>
      </c>
      <c r="D98" s="36"/>
      <c r="E98" s="36"/>
      <c r="F98" s="83">
        <f>F99+F104+F109+F119+F129+F134+F186+F150+F155+F160+F165+F170+F176+F181+F234+F209+F114+F124+F214+F145+F224+F199+F204+F139+F239+F229+F219</f>
        <v>773709296.19</v>
      </c>
      <c r="G98" s="83">
        <f>G99+G104+G109+G119+G129+G134+G186+G150+G155+G160+G165+G170+G176+G181+G234+G209+G114+G124+G214+G145+G224+G199+G204+G139</f>
        <v>673434106</v>
      </c>
      <c r="H98" s="83">
        <f>H99+H104+H109+H119+H129+H134+H186+H150+H155+H160+H165+H170+H176+H181+H234+H209+H114+H124+H214+H145+H224+H199+H204+H139</f>
        <v>670050362</v>
      </c>
      <c r="I98" s="65"/>
      <c r="J98" s="65"/>
      <c r="K98" s="65"/>
    </row>
    <row r="99" spans="1:11" ht="62.25">
      <c r="A99" s="9" t="s">
        <v>208</v>
      </c>
      <c r="B99" s="10" t="s">
        <v>664</v>
      </c>
      <c r="C99" s="9" t="s">
        <v>606</v>
      </c>
      <c r="D99" s="9"/>
      <c r="E99" s="9"/>
      <c r="F99" s="16">
        <f>F100</f>
        <v>63987152.76</v>
      </c>
      <c r="G99" s="16">
        <f>G100</f>
        <v>51597988</v>
      </c>
      <c r="H99" s="16">
        <f>H100</f>
        <v>50762028</v>
      </c>
      <c r="I99" s="65"/>
      <c r="J99" s="65"/>
      <c r="K99" s="65"/>
    </row>
    <row r="100" spans="1:8" ht="30.75">
      <c r="A100" s="9" t="s">
        <v>106</v>
      </c>
      <c r="B100" s="10" t="s">
        <v>166</v>
      </c>
      <c r="C100" s="9" t="s">
        <v>606</v>
      </c>
      <c r="D100" s="9" t="s">
        <v>167</v>
      </c>
      <c r="E100" s="9"/>
      <c r="F100" s="16">
        <f>F101</f>
        <v>63987152.76</v>
      </c>
      <c r="G100" s="16">
        <f aca="true" t="shared" si="15" ref="G100:H102">G101</f>
        <v>51597988</v>
      </c>
      <c r="H100" s="16">
        <f t="shared" si="15"/>
        <v>50762028</v>
      </c>
    </row>
    <row r="101" spans="1:8" ht="15">
      <c r="A101" s="9" t="s">
        <v>107</v>
      </c>
      <c r="B101" s="10" t="s">
        <v>117</v>
      </c>
      <c r="C101" s="9" t="s">
        <v>606</v>
      </c>
      <c r="D101" s="9" t="s">
        <v>118</v>
      </c>
      <c r="E101" s="9"/>
      <c r="F101" s="16">
        <f>F102</f>
        <v>63987152.76</v>
      </c>
      <c r="G101" s="16">
        <f t="shared" si="15"/>
        <v>51597988</v>
      </c>
      <c r="H101" s="16">
        <f t="shared" si="15"/>
        <v>50762028</v>
      </c>
    </row>
    <row r="102" spans="1:8" ht="15">
      <c r="A102" s="9" t="s">
        <v>108</v>
      </c>
      <c r="B102" s="10" t="s">
        <v>169</v>
      </c>
      <c r="C102" s="9" t="s">
        <v>606</v>
      </c>
      <c r="D102" s="9" t="s">
        <v>118</v>
      </c>
      <c r="E102" s="9" t="s">
        <v>160</v>
      </c>
      <c r="F102" s="16">
        <f>F103</f>
        <v>63987152.76</v>
      </c>
      <c r="G102" s="16">
        <f t="shared" si="15"/>
        <v>51597988</v>
      </c>
      <c r="H102" s="16">
        <f t="shared" si="15"/>
        <v>50762028</v>
      </c>
    </row>
    <row r="103" spans="1:8" ht="15">
      <c r="A103" s="9" t="s">
        <v>209</v>
      </c>
      <c r="B103" s="10" t="s">
        <v>161</v>
      </c>
      <c r="C103" s="9" t="s">
        <v>606</v>
      </c>
      <c r="D103" s="9" t="s">
        <v>118</v>
      </c>
      <c r="E103" s="9" t="s">
        <v>162</v>
      </c>
      <c r="F103" s="16">
        <f>'прил 4'!G256</f>
        <v>63987152.76</v>
      </c>
      <c r="G103" s="16">
        <f>'прил 4'!H256</f>
        <v>51597988</v>
      </c>
      <c r="H103" s="16">
        <f>'прил 4'!I256</f>
        <v>50762028</v>
      </c>
    </row>
    <row r="104" spans="1:8" ht="62.25">
      <c r="A104" s="9" t="s">
        <v>109</v>
      </c>
      <c r="B104" s="10" t="s">
        <v>780</v>
      </c>
      <c r="C104" s="9" t="s">
        <v>641</v>
      </c>
      <c r="D104" s="9"/>
      <c r="E104" s="9"/>
      <c r="F104" s="16">
        <f>F105</f>
        <v>169183166.33</v>
      </c>
      <c r="G104" s="33">
        <f aca="true" t="shared" si="16" ref="G104:H107">G105</f>
        <v>125346216</v>
      </c>
      <c r="H104" s="33">
        <f t="shared" si="16"/>
        <v>123050660</v>
      </c>
    </row>
    <row r="105" spans="1:8" ht="30.75">
      <c r="A105" s="9" t="s">
        <v>110</v>
      </c>
      <c r="B105" s="10" t="s">
        <v>166</v>
      </c>
      <c r="C105" s="9" t="s">
        <v>641</v>
      </c>
      <c r="D105" s="9" t="s">
        <v>167</v>
      </c>
      <c r="E105" s="9"/>
      <c r="F105" s="16">
        <f>F106</f>
        <v>169183166.33</v>
      </c>
      <c r="G105" s="33">
        <f t="shared" si="16"/>
        <v>125346216</v>
      </c>
      <c r="H105" s="33">
        <f t="shared" si="16"/>
        <v>123050660</v>
      </c>
    </row>
    <row r="106" spans="1:8" ht="15">
      <c r="A106" s="9" t="s">
        <v>111</v>
      </c>
      <c r="B106" s="10" t="s">
        <v>117</v>
      </c>
      <c r="C106" s="9" t="s">
        <v>641</v>
      </c>
      <c r="D106" s="9" t="s">
        <v>118</v>
      </c>
      <c r="E106" s="9"/>
      <c r="F106" s="16">
        <f>F107</f>
        <v>169183166.33</v>
      </c>
      <c r="G106" s="33">
        <f t="shared" si="16"/>
        <v>125346216</v>
      </c>
      <c r="H106" s="33">
        <f t="shared" si="16"/>
        <v>123050660</v>
      </c>
    </row>
    <row r="107" spans="1:8" ht="15">
      <c r="A107" s="9" t="s">
        <v>112</v>
      </c>
      <c r="B107" s="10" t="s">
        <v>169</v>
      </c>
      <c r="C107" s="9" t="s">
        <v>641</v>
      </c>
      <c r="D107" s="9" t="s">
        <v>118</v>
      </c>
      <c r="E107" s="9" t="s">
        <v>160</v>
      </c>
      <c r="F107" s="16">
        <f>F108</f>
        <v>169183166.33</v>
      </c>
      <c r="G107" s="33">
        <f t="shared" si="16"/>
        <v>125346216</v>
      </c>
      <c r="H107" s="33">
        <f t="shared" si="16"/>
        <v>123050660</v>
      </c>
    </row>
    <row r="108" spans="1:8" ht="15">
      <c r="A108" s="9" t="s">
        <v>210</v>
      </c>
      <c r="B108" s="10" t="s">
        <v>9</v>
      </c>
      <c r="C108" s="9" t="s">
        <v>641</v>
      </c>
      <c r="D108" s="9" t="s">
        <v>118</v>
      </c>
      <c r="E108" s="9" t="s">
        <v>10</v>
      </c>
      <c r="F108" s="16">
        <f>'прил 4'!G274</f>
        <v>169183166.33</v>
      </c>
      <c r="G108" s="16">
        <f>'прил 4'!H274</f>
        <v>125346216</v>
      </c>
      <c r="H108" s="16">
        <f>'прил 4'!I274</f>
        <v>123050660</v>
      </c>
    </row>
    <row r="109" spans="1:8" ht="78">
      <c r="A109" s="9" t="s">
        <v>211</v>
      </c>
      <c r="B109" s="10" t="str">
        <f>'прил 4'!B311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9" s="9" t="s">
        <v>608</v>
      </c>
      <c r="D109" s="9"/>
      <c r="E109" s="9"/>
      <c r="F109" s="16">
        <f>F110</f>
        <v>7217888.58</v>
      </c>
      <c r="G109" s="33">
        <f aca="true" t="shared" si="17" ref="G109:H112">G110</f>
        <v>6090938</v>
      </c>
      <c r="H109" s="33">
        <f t="shared" si="17"/>
        <v>5769120</v>
      </c>
    </row>
    <row r="110" spans="1:8" ht="30.75">
      <c r="A110" s="9" t="s">
        <v>113</v>
      </c>
      <c r="B110" s="10" t="s">
        <v>166</v>
      </c>
      <c r="C110" s="9" t="s">
        <v>608</v>
      </c>
      <c r="D110" s="9" t="s">
        <v>167</v>
      </c>
      <c r="E110" s="9"/>
      <c r="F110" s="16">
        <f>F111</f>
        <v>7217888.58</v>
      </c>
      <c r="G110" s="33">
        <f t="shared" si="17"/>
        <v>6090938</v>
      </c>
      <c r="H110" s="33">
        <f t="shared" si="17"/>
        <v>5769120</v>
      </c>
    </row>
    <row r="111" spans="1:8" ht="15">
      <c r="A111" s="9" t="s">
        <v>114</v>
      </c>
      <c r="B111" s="10" t="s">
        <v>117</v>
      </c>
      <c r="C111" s="9" t="s">
        <v>608</v>
      </c>
      <c r="D111" s="9" t="s">
        <v>118</v>
      </c>
      <c r="E111" s="9"/>
      <c r="F111" s="16">
        <f>F112</f>
        <v>7217888.58</v>
      </c>
      <c r="G111" s="33">
        <f t="shared" si="17"/>
        <v>6090938</v>
      </c>
      <c r="H111" s="33">
        <f t="shared" si="17"/>
        <v>5769120</v>
      </c>
    </row>
    <row r="112" spans="1:8" ht="15">
      <c r="A112" s="9" t="s">
        <v>115</v>
      </c>
      <c r="B112" s="10" t="s">
        <v>169</v>
      </c>
      <c r="C112" s="9" t="s">
        <v>608</v>
      </c>
      <c r="D112" s="9" t="s">
        <v>118</v>
      </c>
      <c r="E112" s="9" t="s">
        <v>160</v>
      </c>
      <c r="F112" s="16">
        <f>F113</f>
        <v>7217888.58</v>
      </c>
      <c r="G112" s="33">
        <f t="shared" si="17"/>
        <v>6090938</v>
      </c>
      <c r="H112" s="33">
        <f t="shared" si="17"/>
        <v>5769120</v>
      </c>
    </row>
    <row r="113" spans="1:8" ht="15">
      <c r="A113" s="9" t="s">
        <v>488</v>
      </c>
      <c r="B113" s="10" t="s">
        <v>81</v>
      </c>
      <c r="C113" s="9" t="s">
        <v>608</v>
      </c>
      <c r="D113" s="9" t="s">
        <v>118</v>
      </c>
      <c r="E113" s="9" t="s">
        <v>80</v>
      </c>
      <c r="F113" s="16">
        <f>'прил 4'!G313</f>
        <v>7217888.58</v>
      </c>
      <c r="G113" s="16">
        <f>'прил 4'!H313</f>
        <v>6090938</v>
      </c>
      <c r="H113" s="16">
        <f>'прил 4'!I313</f>
        <v>5769120</v>
      </c>
    </row>
    <row r="114" spans="1:8" ht="100.5" customHeight="1">
      <c r="A114" s="9" t="s">
        <v>489</v>
      </c>
      <c r="B114" s="10" t="str">
        <f>'прил 4'!B314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14" s="9" t="s">
        <v>837</v>
      </c>
      <c r="D114" s="9"/>
      <c r="E114" s="9"/>
      <c r="F114" s="16">
        <f>F115</f>
        <v>536939.13</v>
      </c>
      <c r="G114" s="16">
        <f aca="true" t="shared" si="18" ref="G114:H117">G115</f>
        <v>672100</v>
      </c>
      <c r="H114" s="16">
        <f t="shared" si="18"/>
        <v>803000</v>
      </c>
    </row>
    <row r="115" spans="1:8" ht="30.75">
      <c r="A115" s="9" t="s">
        <v>92</v>
      </c>
      <c r="B115" s="10" t="s">
        <v>166</v>
      </c>
      <c r="C115" s="9" t="s">
        <v>837</v>
      </c>
      <c r="D115" s="9" t="s">
        <v>167</v>
      </c>
      <c r="E115" s="9"/>
      <c r="F115" s="16">
        <f>F116</f>
        <v>536939.13</v>
      </c>
      <c r="G115" s="16">
        <f t="shared" si="18"/>
        <v>672100</v>
      </c>
      <c r="H115" s="16">
        <f t="shared" si="18"/>
        <v>803000</v>
      </c>
    </row>
    <row r="116" spans="1:8" ht="15">
      <c r="A116" s="9" t="s">
        <v>212</v>
      </c>
      <c r="B116" s="10" t="s">
        <v>117</v>
      </c>
      <c r="C116" s="9" t="s">
        <v>837</v>
      </c>
      <c r="D116" s="9" t="s">
        <v>118</v>
      </c>
      <c r="E116" s="9"/>
      <c r="F116" s="16">
        <f>F117</f>
        <v>536939.13</v>
      </c>
      <c r="G116" s="16">
        <f t="shared" si="18"/>
        <v>672100</v>
      </c>
      <c r="H116" s="16">
        <f t="shared" si="18"/>
        <v>803000</v>
      </c>
    </row>
    <row r="117" spans="1:8" ht="15">
      <c r="A117" s="9" t="s">
        <v>213</v>
      </c>
      <c r="B117" s="10" t="s">
        <v>169</v>
      </c>
      <c r="C117" s="9" t="s">
        <v>837</v>
      </c>
      <c r="D117" s="9" t="s">
        <v>118</v>
      </c>
      <c r="E117" s="9" t="s">
        <v>160</v>
      </c>
      <c r="F117" s="16">
        <f>F118</f>
        <v>536939.13</v>
      </c>
      <c r="G117" s="16">
        <f t="shared" si="18"/>
        <v>672100</v>
      </c>
      <c r="H117" s="16">
        <f t="shared" si="18"/>
        <v>803000</v>
      </c>
    </row>
    <row r="118" spans="1:8" ht="15">
      <c r="A118" s="9" t="s">
        <v>214</v>
      </c>
      <c r="B118" s="10" t="s">
        <v>81</v>
      </c>
      <c r="C118" s="9" t="s">
        <v>837</v>
      </c>
      <c r="D118" s="9" t="s">
        <v>118</v>
      </c>
      <c r="E118" s="9" t="s">
        <v>80</v>
      </c>
      <c r="F118" s="16">
        <f>'прил 4'!G316</f>
        <v>536939.13</v>
      </c>
      <c r="G118" s="16">
        <f>'прил 4'!H316</f>
        <v>672100</v>
      </c>
      <c r="H118" s="16">
        <f>'прил 4'!I316</f>
        <v>803000</v>
      </c>
    </row>
    <row r="119" spans="1:8" ht="72" customHeight="1">
      <c r="A119" s="9" t="s">
        <v>215</v>
      </c>
      <c r="B119" s="10" t="str">
        <f>'прил 4'!B317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609</v>
      </c>
      <c r="D119" s="9"/>
      <c r="E119" s="9"/>
      <c r="F119" s="16">
        <f>F120</f>
        <v>3397859.54</v>
      </c>
      <c r="G119" s="33">
        <f aca="true" t="shared" si="19" ref="G119:H122">G120</f>
        <v>879040</v>
      </c>
      <c r="H119" s="33">
        <f t="shared" si="19"/>
        <v>217057</v>
      </c>
    </row>
    <row r="120" spans="1:8" ht="30.75">
      <c r="A120" s="9" t="s">
        <v>216</v>
      </c>
      <c r="B120" s="10" t="s">
        <v>166</v>
      </c>
      <c r="C120" s="9" t="s">
        <v>609</v>
      </c>
      <c r="D120" s="9" t="s">
        <v>167</v>
      </c>
      <c r="E120" s="9"/>
      <c r="F120" s="16">
        <f>F121</f>
        <v>3397859.54</v>
      </c>
      <c r="G120" s="33">
        <f t="shared" si="19"/>
        <v>879040</v>
      </c>
      <c r="H120" s="33">
        <f t="shared" si="19"/>
        <v>217057</v>
      </c>
    </row>
    <row r="121" spans="1:8" ht="15">
      <c r="A121" s="9" t="s">
        <v>217</v>
      </c>
      <c r="B121" s="10" t="s">
        <v>117</v>
      </c>
      <c r="C121" s="9" t="s">
        <v>609</v>
      </c>
      <c r="D121" s="9" t="s">
        <v>118</v>
      </c>
      <c r="E121" s="9"/>
      <c r="F121" s="16">
        <f>F122</f>
        <v>3397859.54</v>
      </c>
      <c r="G121" s="33">
        <f t="shared" si="19"/>
        <v>879040</v>
      </c>
      <c r="H121" s="33">
        <f t="shared" si="19"/>
        <v>217057</v>
      </c>
    </row>
    <row r="122" spans="1:8" ht="15">
      <c r="A122" s="9" t="s">
        <v>490</v>
      </c>
      <c r="B122" s="10" t="s">
        <v>169</v>
      </c>
      <c r="C122" s="9" t="s">
        <v>609</v>
      </c>
      <c r="D122" s="9" t="s">
        <v>118</v>
      </c>
      <c r="E122" s="9" t="s">
        <v>160</v>
      </c>
      <c r="F122" s="16">
        <f>F123</f>
        <v>3397859.54</v>
      </c>
      <c r="G122" s="33">
        <f t="shared" si="19"/>
        <v>879040</v>
      </c>
      <c r="H122" s="33">
        <f t="shared" si="19"/>
        <v>217057</v>
      </c>
    </row>
    <row r="123" spans="1:8" ht="15">
      <c r="A123" s="9" t="s">
        <v>491</v>
      </c>
      <c r="B123" s="10" t="s">
        <v>81</v>
      </c>
      <c r="C123" s="9" t="s">
        <v>609</v>
      </c>
      <c r="D123" s="9" t="s">
        <v>118</v>
      </c>
      <c r="E123" s="9" t="s">
        <v>80</v>
      </c>
      <c r="F123" s="16">
        <f>'прил 4'!G319</f>
        <v>3397859.54</v>
      </c>
      <c r="G123" s="16">
        <f>'прил 4'!H319</f>
        <v>879040</v>
      </c>
      <c r="H123" s="16">
        <f>'прил 4'!I319</f>
        <v>217057</v>
      </c>
    </row>
    <row r="124" spans="1:8" ht="93">
      <c r="A124" s="9" t="s">
        <v>492</v>
      </c>
      <c r="B124" s="10" t="str">
        <f>'прил 4'!B320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838</v>
      </c>
      <c r="D124" s="9"/>
      <c r="E124" s="9"/>
      <c r="F124" s="16">
        <f>F125</f>
        <v>4163426.48</v>
      </c>
      <c r="G124" s="16">
        <f aca="true" t="shared" si="20" ref="G124:H127">G125</f>
        <v>5275800</v>
      </c>
      <c r="H124" s="16">
        <f t="shared" si="20"/>
        <v>6246100</v>
      </c>
    </row>
    <row r="125" spans="1:8" ht="30.75">
      <c r="A125" s="9" t="s">
        <v>171</v>
      </c>
      <c r="B125" s="10" t="s">
        <v>166</v>
      </c>
      <c r="C125" s="9" t="s">
        <v>838</v>
      </c>
      <c r="D125" s="9" t="s">
        <v>167</v>
      </c>
      <c r="E125" s="9"/>
      <c r="F125" s="16">
        <f>F126</f>
        <v>4163426.48</v>
      </c>
      <c r="G125" s="16">
        <f t="shared" si="20"/>
        <v>5275800</v>
      </c>
      <c r="H125" s="16">
        <f t="shared" si="20"/>
        <v>6246100</v>
      </c>
    </row>
    <row r="126" spans="1:8" ht="15">
      <c r="A126" s="9" t="s">
        <v>218</v>
      </c>
      <c r="B126" s="10" t="s">
        <v>117</v>
      </c>
      <c r="C126" s="9" t="s">
        <v>838</v>
      </c>
      <c r="D126" s="9" t="s">
        <v>118</v>
      </c>
      <c r="E126" s="9"/>
      <c r="F126" s="16">
        <f>F127</f>
        <v>4163426.48</v>
      </c>
      <c r="G126" s="16">
        <f t="shared" si="20"/>
        <v>5275800</v>
      </c>
      <c r="H126" s="16">
        <f t="shared" si="20"/>
        <v>6246100</v>
      </c>
    </row>
    <row r="127" spans="1:8" ht="15">
      <c r="A127" s="9" t="s">
        <v>219</v>
      </c>
      <c r="B127" s="10" t="s">
        <v>169</v>
      </c>
      <c r="C127" s="9" t="s">
        <v>838</v>
      </c>
      <c r="D127" s="9" t="s">
        <v>118</v>
      </c>
      <c r="E127" s="9" t="s">
        <v>160</v>
      </c>
      <c r="F127" s="16">
        <f>F128</f>
        <v>4163426.48</v>
      </c>
      <c r="G127" s="16">
        <f t="shared" si="20"/>
        <v>5275800</v>
      </c>
      <c r="H127" s="16">
        <f t="shared" si="20"/>
        <v>6246100</v>
      </c>
    </row>
    <row r="128" spans="1:8" ht="15">
      <c r="A128" s="9" t="s">
        <v>220</v>
      </c>
      <c r="B128" s="10" t="s">
        <v>81</v>
      </c>
      <c r="C128" s="9" t="s">
        <v>838</v>
      </c>
      <c r="D128" s="9" t="s">
        <v>118</v>
      </c>
      <c r="E128" s="9" t="s">
        <v>80</v>
      </c>
      <c r="F128" s="16">
        <f>'прил 4'!G322</f>
        <v>4163426.48</v>
      </c>
      <c r="G128" s="16">
        <f>'прил 4'!H322</f>
        <v>5275800</v>
      </c>
      <c r="H128" s="16">
        <f>'прил 4'!I322</f>
        <v>6246100</v>
      </c>
    </row>
    <row r="129" spans="1:8" ht="78">
      <c r="A129" s="9" t="s">
        <v>493</v>
      </c>
      <c r="B129" s="10" t="str">
        <f>'прил 4'!B403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9" s="9" t="s">
        <v>618</v>
      </c>
      <c r="D129" s="9"/>
      <c r="E129" s="9"/>
      <c r="F129" s="16">
        <f>F130</f>
        <v>7154835</v>
      </c>
      <c r="G129" s="33">
        <f aca="true" t="shared" si="21" ref="G129:H132">G130</f>
        <v>6042904</v>
      </c>
      <c r="H129" s="33">
        <f t="shared" si="21"/>
        <v>5504377</v>
      </c>
    </row>
    <row r="130" spans="1:8" ht="30.75">
      <c r="A130" s="9" t="s">
        <v>494</v>
      </c>
      <c r="B130" s="10" t="s">
        <v>166</v>
      </c>
      <c r="C130" s="9" t="s">
        <v>618</v>
      </c>
      <c r="D130" s="9" t="s">
        <v>167</v>
      </c>
      <c r="E130" s="9"/>
      <c r="F130" s="16">
        <f>F131</f>
        <v>7154835</v>
      </c>
      <c r="G130" s="33">
        <f t="shared" si="21"/>
        <v>6042904</v>
      </c>
      <c r="H130" s="33">
        <f t="shared" si="21"/>
        <v>5504377</v>
      </c>
    </row>
    <row r="131" spans="1:8" ht="15">
      <c r="A131" s="9" t="s">
        <v>495</v>
      </c>
      <c r="B131" s="10" t="s">
        <v>117</v>
      </c>
      <c r="C131" s="9" t="s">
        <v>618</v>
      </c>
      <c r="D131" s="9" t="s">
        <v>118</v>
      </c>
      <c r="E131" s="9"/>
      <c r="F131" s="16">
        <f>F132</f>
        <v>7154835</v>
      </c>
      <c r="G131" s="33">
        <f t="shared" si="21"/>
        <v>6042904</v>
      </c>
      <c r="H131" s="33">
        <f t="shared" si="21"/>
        <v>5504377</v>
      </c>
    </row>
    <row r="132" spans="1:8" ht="15">
      <c r="A132" s="9" t="s">
        <v>496</v>
      </c>
      <c r="B132" s="10" t="s">
        <v>169</v>
      </c>
      <c r="C132" s="9" t="s">
        <v>618</v>
      </c>
      <c r="D132" s="9" t="s">
        <v>118</v>
      </c>
      <c r="E132" s="9" t="s">
        <v>160</v>
      </c>
      <c r="F132" s="16">
        <f>F133</f>
        <v>7154835</v>
      </c>
      <c r="G132" s="33">
        <f t="shared" si="21"/>
        <v>6042904</v>
      </c>
      <c r="H132" s="33">
        <f t="shared" si="21"/>
        <v>5504377</v>
      </c>
    </row>
    <row r="133" spans="1:8" ht="15">
      <c r="A133" s="9" t="s">
        <v>497</v>
      </c>
      <c r="B133" s="10" t="s">
        <v>81</v>
      </c>
      <c r="C133" s="9" t="s">
        <v>618</v>
      </c>
      <c r="D133" s="9" t="s">
        <v>118</v>
      </c>
      <c r="E133" s="9" t="s">
        <v>80</v>
      </c>
      <c r="F133" s="16">
        <f>'прил 4'!G405</f>
        <v>7154835</v>
      </c>
      <c r="G133" s="16">
        <f>'прил 4'!H405</f>
        <v>6042904</v>
      </c>
      <c r="H133" s="16">
        <f>'прил 4'!I405</f>
        <v>5504377</v>
      </c>
    </row>
    <row r="134" spans="1:8" ht="69.75" customHeight="1">
      <c r="A134" s="9" t="s">
        <v>221</v>
      </c>
      <c r="B134" s="10" t="s">
        <v>781</v>
      </c>
      <c r="C134" s="9" t="s">
        <v>610</v>
      </c>
      <c r="D134" s="9"/>
      <c r="E134" s="9"/>
      <c r="F134" s="16">
        <f>F135</f>
        <v>135000</v>
      </c>
      <c r="G134" s="33">
        <f aca="true" t="shared" si="22" ref="G134:H137">G135</f>
        <v>135000</v>
      </c>
      <c r="H134" s="33">
        <f t="shared" si="22"/>
        <v>135000</v>
      </c>
    </row>
    <row r="135" spans="1:8" ht="30.75">
      <c r="A135" s="9" t="s">
        <v>94</v>
      </c>
      <c r="B135" s="10" t="s">
        <v>166</v>
      </c>
      <c r="C135" s="9" t="s">
        <v>610</v>
      </c>
      <c r="D135" s="9" t="s">
        <v>167</v>
      </c>
      <c r="E135" s="9"/>
      <c r="F135" s="16">
        <f>F136</f>
        <v>135000</v>
      </c>
      <c r="G135" s="33">
        <f t="shared" si="22"/>
        <v>135000</v>
      </c>
      <c r="H135" s="33">
        <f t="shared" si="22"/>
        <v>135000</v>
      </c>
    </row>
    <row r="136" spans="1:8" ht="15">
      <c r="A136" s="9" t="s">
        <v>222</v>
      </c>
      <c r="B136" s="10" t="s">
        <v>117</v>
      </c>
      <c r="C136" s="9" t="s">
        <v>610</v>
      </c>
      <c r="D136" s="9" t="s">
        <v>118</v>
      </c>
      <c r="E136" s="9"/>
      <c r="F136" s="16">
        <f>F137</f>
        <v>135000</v>
      </c>
      <c r="G136" s="33">
        <f t="shared" si="22"/>
        <v>135000</v>
      </c>
      <c r="H136" s="33">
        <f t="shared" si="22"/>
        <v>135000</v>
      </c>
    </row>
    <row r="137" spans="1:8" ht="15">
      <c r="A137" s="9" t="s">
        <v>223</v>
      </c>
      <c r="B137" s="10" t="s">
        <v>169</v>
      </c>
      <c r="C137" s="9" t="s">
        <v>610</v>
      </c>
      <c r="D137" s="9" t="s">
        <v>118</v>
      </c>
      <c r="E137" s="9" t="s">
        <v>160</v>
      </c>
      <c r="F137" s="16">
        <f>F138</f>
        <v>135000</v>
      </c>
      <c r="G137" s="33">
        <f t="shared" si="22"/>
        <v>135000</v>
      </c>
      <c r="H137" s="33">
        <f t="shared" si="22"/>
        <v>135000</v>
      </c>
    </row>
    <row r="138" spans="1:8" ht="15">
      <c r="A138" s="9" t="s">
        <v>224</v>
      </c>
      <c r="B138" s="10" t="s">
        <v>81</v>
      </c>
      <c r="C138" s="9" t="s">
        <v>610</v>
      </c>
      <c r="D138" s="9" t="s">
        <v>118</v>
      </c>
      <c r="E138" s="9" t="s">
        <v>80</v>
      </c>
      <c r="F138" s="16">
        <f>'прил 4'!G325</f>
        <v>135000</v>
      </c>
      <c r="G138" s="16">
        <f>'прил 4'!H325</f>
        <v>135000</v>
      </c>
      <c r="H138" s="16">
        <f>'прил 4'!I325</f>
        <v>135000</v>
      </c>
    </row>
    <row r="139" spans="1:8" ht="114" customHeight="1">
      <c r="A139" s="9" t="s">
        <v>225</v>
      </c>
      <c r="B139" s="105" t="s">
        <v>1064</v>
      </c>
      <c r="C139" s="9" t="s">
        <v>1063</v>
      </c>
      <c r="D139" s="9"/>
      <c r="E139" s="9"/>
      <c r="F139" s="16">
        <f>F140</f>
        <v>526000</v>
      </c>
      <c r="G139" s="16">
        <f aca="true" t="shared" si="23" ref="G139:H141">G140</f>
        <v>0</v>
      </c>
      <c r="H139" s="16">
        <f t="shared" si="23"/>
        <v>0</v>
      </c>
    </row>
    <row r="140" spans="1:8" ht="30.75">
      <c r="A140" s="9" t="s">
        <v>498</v>
      </c>
      <c r="B140" s="10" t="s">
        <v>166</v>
      </c>
      <c r="C140" s="9" t="s">
        <v>1063</v>
      </c>
      <c r="D140" s="9" t="s">
        <v>167</v>
      </c>
      <c r="E140" s="9"/>
      <c r="F140" s="16">
        <f>F141</f>
        <v>526000</v>
      </c>
      <c r="G140" s="16">
        <f t="shared" si="23"/>
        <v>0</v>
      </c>
      <c r="H140" s="16">
        <f t="shared" si="23"/>
        <v>0</v>
      </c>
    </row>
    <row r="141" spans="1:8" ht="15">
      <c r="A141" s="9" t="s">
        <v>499</v>
      </c>
      <c r="B141" s="10" t="s">
        <v>117</v>
      </c>
      <c r="C141" s="9" t="s">
        <v>1063</v>
      </c>
      <c r="D141" s="9" t="s">
        <v>118</v>
      </c>
      <c r="E141" s="9"/>
      <c r="F141" s="16">
        <f>F142</f>
        <v>526000</v>
      </c>
      <c r="G141" s="16">
        <f t="shared" si="23"/>
        <v>0</v>
      </c>
      <c r="H141" s="16">
        <f t="shared" si="23"/>
        <v>0</v>
      </c>
    </row>
    <row r="142" spans="1:8" ht="15">
      <c r="A142" s="9" t="s">
        <v>226</v>
      </c>
      <c r="B142" s="10" t="s">
        <v>169</v>
      </c>
      <c r="C142" s="9" t="s">
        <v>1063</v>
      </c>
      <c r="D142" s="9" t="s">
        <v>118</v>
      </c>
      <c r="E142" s="9" t="s">
        <v>160</v>
      </c>
      <c r="F142" s="16">
        <f>F143+F144</f>
        <v>526000</v>
      </c>
      <c r="G142" s="16">
        <f>G143+G144</f>
        <v>0</v>
      </c>
      <c r="H142" s="16">
        <f>H143+H144</f>
        <v>0</v>
      </c>
    </row>
    <row r="143" spans="1:8" ht="15">
      <c r="A143" s="9" t="s">
        <v>227</v>
      </c>
      <c r="B143" s="10" t="s">
        <v>161</v>
      </c>
      <c r="C143" s="9" t="s">
        <v>1063</v>
      </c>
      <c r="D143" s="9" t="s">
        <v>118</v>
      </c>
      <c r="E143" s="9" t="s">
        <v>162</v>
      </c>
      <c r="F143" s="16">
        <f>'прил 4'!G259</f>
        <v>357000</v>
      </c>
      <c r="G143" s="16">
        <f>'прил 4'!H259</f>
        <v>0</v>
      </c>
      <c r="H143" s="16">
        <f>'прил 4'!I259</f>
        <v>0</v>
      </c>
    </row>
    <row r="144" spans="1:8" ht="15">
      <c r="A144" s="9" t="s">
        <v>228</v>
      </c>
      <c r="B144" s="10" t="s">
        <v>9</v>
      </c>
      <c r="C144" s="9" t="s">
        <v>1063</v>
      </c>
      <c r="D144" s="9" t="s">
        <v>118</v>
      </c>
      <c r="E144" s="9" t="s">
        <v>10</v>
      </c>
      <c r="F144" s="16">
        <f>'прил 4'!G277</f>
        <v>169000</v>
      </c>
      <c r="G144" s="16">
        <f>'прил 4'!H277</f>
        <v>0</v>
      </c>
      <c r="H144" s="16">
        <f>'прил 4'!I277</f>
        <v>0</v>
      </c>
    </row>
    <row r="145" spans="1:8" ht="93">
      <c r="A145" s="9" t="s">
        <v>229</v>
      </c>
      <c r="B145" s="10" t="s">
        <v>990</v>
      </c>
      <c r="C145" s="9" t="s">
        <v>973</v>
      </c>
      <c r="D145" s="9"/>
      <c r="E145" s="9"/>
      <c r="F145" s="16">
        <f>F146</f>
        <v>24021900</v>
      </c>
      <c r="G145" s="16">
        <f aca="true" t="shared" si="24" ref="G145:H148">G146</f>
        <v>24021900</v>
      </c>
      <c r="H145" s="16">
        <f t="shared" si="24"/>
        <v>24021900</v>
      </c>
    </row>
    <row r="146" spans="1:8" ht="30.75">
      <c r="A146" s="9" t="s">
        <v>230</v>
      </c>
      <c r="B146" s="10" t="s">
        <v>166</v>
      </c>
      <c r="C146" s="9" t="s">
        <v>973</v>
      </c>
      <c r="D146" s="9" t="s">
        <v>167</v>
      </c>
      <c r="E146" s="9"/>
      <c r="F146" s="16">
        <f>F147</f>
        <v>24021900</v>
      </c>
      <c r="G146" s="16">
        <f t="shared" si="24"/>
        <v>24021900</v>
      </c>
      <c r="H146" s="16">
        <f t="shared" si="24"/>
        <v>24021900</v>
      </c>
    </row>
    <row r="147" spans="1:8" ht="15">
      <c r="A147" s="9" t="s">
        <v>231</v>
      </c>
      <c r="B147" s="10" t="s">
        <v>117</v>
      </c>
      <c r="C147" s="9" t="s">
        <v>973</v>
      </c>
      <c r="D147" s="9" t="s">
        <v>118</v>
      </c>
      <c r="E147" s="9"/>
      <c r="F147" s="16">
        <f>F148</f>
        <v>24021900</v>
      </c>
      <c r="G147" s="16">
        <f t="shared" si="24"/>
        <v>24021900</v>
      </c>
      <c r="H147" s="16">
        <f t="shared" si="24"/>
        <v>24021900</v>
      </c>
    </row>
    <row r="148" spans="1:8" ht="15">
      <c r="A148" s="9" t="s">
        <v>232</v>
      </c>
      <c r="B148" s="10" t="s">
        <v>169</v>
      </c>
      <c r="C148" s="9" t="s">
        <v>973</v>
      </c>
      <c r="D148" s="9" t="s">
        <v>118</v>
      </c>
      <c r="E148" s="9" t="s">
        <v>160</v>
      </c>
      <c r="F148" s="16">
        <f>F149</f>
        <v>24021900</v>
      </c>
      <c r="G148" s="16">
        <f t="shared" si="24"/>
        <v>24021900</v>
      </c>
      <c r="H148" s="16">
        <f t="shared" si="24"/>
        <v>24021900</v>
      </c>
    </row>
    <row r="149" spans="1:8" ht="15">
      <c r="A149" s="9" t="s">
        <v>233</v>
      </c>
      <c r="B149" s="10" t="s">
        <v>9</v>
      </c>
      <c r="C149" s="9" t="s">
        <v>973</v>
      </c>
      <c r="D149" s="9" t="s">
        <v>118</v>
      </c>
      <c r="E149" s="9" t="s">
        <v>10</v>
      </c>
      <c r="F149" s="16">
        <f>'прил 4'!G280</f>
        <v>24021900</v>
      </c>
      <c r="G149" s="16">
        <f>'прил 4'!H280</f>
        <v>24021900</v>
      </c>
      <c r="H149" s="16">
        <f>'прил 4'!I280</f>
        <v>24021900</v>
      </c>
    </row>
    <row r="150" spans="1:8" ht="216.75" customHeight="1">
      <c r="A150" s="9" t="s">
        <v>234</v>
      </c>
      <c r="B150" s="71" t="str">
        <f>'прил 4'!B260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659</v>
      </c>
      <c r="D150" s="9"/>
      <c r="E150" s="9"/>
      <c r="F150" s="16">
        <f aca="true" t="shared" si="25" ref="F150:H153">F151</f>
        <v>39338019.4</v>
      </c>
      <c r="G150" s="16">
        <f t="shared" si="25"/>
        <v>37602000</v>
      </c>
      <c r="H150" s="16">
        <f t="shared" si="25"/>
        <v>37602000</v>
      </c>
    </row>
    <row r="151" spans="1:8" ht="30.75">
      <c r="A151" s="9" t="s">
        <v>235</v>
      </c>
      <c r="B151" s="10" t="s">
        <v>166</v>
      </c>
      <c r="C151" s="9" t="s">
        <v>659</v>
      </c>
      <c r="D151" s="9" t="s">
        <v>167</v>
      </c>
      <c r="E151" s="9"/>
      <c r="F151" s="16">
        <f t="shared" si="25"/>
        <v>39338019.4</v>
      </c>
      <c r="G151" s="16">
        <f t="shared" si="25"/>
        <v>37602000</v>
      </c>
      <c r="H151" s="16">
        <f t="shared" si="25"/>
        <v>37602000</v>
      </c>
    </row>
    <row r="152" spans="1:8" ht="15">
      <c r="A152" s="9" t="s">
        <v>236</v>
      </c>
      <c r="B152" s="10" t="s">
        <v>117</v>
      </c>
      <c r="C152" s="9" t="s">
        <v>659</v>
      </c>
      <c r="D152" s="9" t="s">
        <v>118</v>
      </c>
      <c r="E152" s="9"/>
      <c r="F152" s="16">
        <f t="shared" si="25"/>
        <v>39338019.4</v>
      </c>
      <c r="G152" s="16">
        <f t="shared" si="25"/>
        <v>37602000</v>
      </c>
      <c r="H152" s="16">
        <f t="shared" si="25"/>
        <v>37602000</v>
      </c>
    </row>
    <row r="153" spans="1:8" ht="15">
      <c r="A153" s="9" t="s">
        <v>237</v>
      </c>
      <c r="B153" s="10" t="s">
        <v>169</v>
      </c>
      <c r="C153" s="9" t="s">
        <v>659</v>
      </c>
      <c r="D153" s="9" t="s">
        <v>118</v>
      </c>
      <c r="E153" s="9" t="s">
        <v>160</v>
      </c>
      <c r="F153" s="16">
        <f t="shared" si="25"/>
        <v>39338019.4</v>
      </c>
      <c r="G153" s="16">
        <f t="shared" si="25"/>
        <v>37602000</v>
      </c>
      <c r="H153" s="16">
        <f t="shared" si="25"/>
        <v>37602000</v>
      </c>
    </row>
    <row r="154" spans="1:8" ht="15">
      <c r="A154" s="9" t="s">
        <v>238</v>
      </c>
      <c r="B154" s="10" t="s">
        <v>161</v>
      </c>
      <c r="C154" s="9" t="s">
        <v>659</v>
      </c>
      <c r="D154" s="9" t="s">
        <v>118</v>
      </c>
      <c r="E154" s="9" t="s">
        <v>162</v>
      </c>
      <c r="F154" s="16">
        <f>'прил 4'!G262</f>
        <v>39338019.4</v>
      </c>
      <c r="G154" s="16">
        <f>'прил 4'!H262</f>
        <v>37602000</v>
      </c>
      <c r="H154" s="16">
        <f>'прил 4'!I262</f>
        <v>37602000</v>
      </c>
    </row>
    <row r="155" spans="1:8" ht="234" customHeight="1">
      <c r="A155" s="9" t="s">
        <v>239</v>
      </c>
      <c r="B155" s="30" t="str">
        <f>'прил 4'!B281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5" s="9" t="s">
        <v>0</v>
      </c>
      <c r="D155" s="9"/>
      <c r="E155" s="9"/>
      <c r="F155" s="16">
        <f aca="true" t="shared" si="26" ref="F155:H158">F156</f>
        <v>49152000</v>
      </c>
      <c r="G155" s="16">
        <f t="shared" si="26"/>
        <v>47467200</v>
      </c>
      <c r="H155" s="16">
        <f t="shared" si="26"/>
        <v>47467200</v>
      </c>
    </row>
    <row r="156" spans="1:8" ht="30.75">
      <c r="A156" s="9" t="s">
        <v>240</v>
      </c>
      <c r="B156" s="10" t="s">
        <v>166</v>
      </c>
      <c r="C156" s="9" t="s">
        <v>0</v>
      </c>
      <c r="D156" s="9" t="s">
        <v>167</v>
      </c>
      <c r="E156" s="9"/>
      <c r="F156" s="16">
        <f t="shared" si="26"/>
        <v>49152000</v>
      </c>
      <c r="G156" s="16">
        <f t="shared" si="26"/>
        <v>47467200</v>
      </c>
      <c r="H156" s="16">
        <f t="shared" si="26"/>
        <v>47467200</v>
      </c>
    </row>
    <row r="157" spans="1:8" ht="15">
      <c r="A157" s="9" t="s">
        <v>241</v>
      </c>
      <c r="B157" s="10" t="s">
        <v>117</v>
      </c>
      <c r="C157" s="9" t="s">
        <v>0</v>
      </c>
      <c r="D157" s="9" t="s">
        <v>118</v>
      </c>
      <c r="E157" s="9"/>
      <c r="F157" s="16">
        <f t="shared" si="26"/>
        <v>49152000</v>
      </c>
      <c r="G157" s="16">
        <f t="shared" si="26"/>
        <v>47467200</v>
      </c>
      <c r="H157" s="16">
        <f t="shared" si="26"/>
        <v>47467200</v>
      </c>
    </row>
    <row r="158" spans="1:8" ht="15">
      <c r="A158" s="9" t="s">
        <v>242</v>
      </c>
      <c r="B158" s="10" t="s">
        <v>169</v>
      </c>
      <c r="C158" s="9" t="s">
        <v>0</v>
      </c>
      <c r="D158" s="9" t="s">
        <v>118</v>
      </c>
      <c r="E158" s="9" t="s">
        <v>160</v>
      </c>
      <c r="F158" s="16">
        <f t="shared" si="26"/>
        <v>49152000</v>
      </c>
      <c r="G158" s="16">
        <f t="shared" si="26"/>
        <v>47467200</v>
      </c>
      <c r="H158" s="16">
        <f t="shared" si="26"/>
        <v>47467200</v>
      </c>
    </row>
    <row r="159" spans="1:8" ht="15">
      <c r="A159" s="9" t="s">
        <v>243</v>
      </c>
      <c r="B159" s="10" t="s">
        <v>9</v>
      </c>
      <c r="C159" s="9" t="s">
        <v>0</v>
      </c>
      <c r="D159" s="9" t="s">
        <v>118</v>
      </c>
      <c r="E159" s="9" t="s">
        <v>10</v>
      </c>
      <c r="F159" s="16">
        <f>'прил 4'!G283</f>
        <v>49152000</v>
      </c>
      <c r="G159" s="16">
        <f>'прил 4'!H283</f>
        <v>47467200</v>
      </c>
      <c r="H159" s="16">
        <f>'прил 4'!I283</f>
        <v>47467200</v>
      </c>
    </row>
    <row r="160" spans="1:8" ht="135" customHeight="1">
      <c r="A160" s="9" t="s">
        <v>244</v>
      </c>
      <c r="B160" s="25" t="str">
        <f>'прил 4'!B376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60" s="9" t="s">
        <v>642</v>
      </c>
      <c r="D160" s="9"/>
      <c r="E160" s="9"/>
      <c r="F160" s="16">
        <f>F161</f>
        <v>408000</v>
      </c>
      <c r="G160" s="33">
        <f aca="true" t="shared" si="27" ref="G160:H163">G161</f>
        <v>408000</v>
      </c>
      <c r="H160" s="33">
        <f t="shared" si="27"/>
        <v>408000</v>
      </c>
    </row>
    <row r="161" spans="1:8" ht="30.75">
      <c r="A161" s="9" t="s">
        <v>245</v>
      </c>
      <c r="B161" s="10" t="s">
        <v>166</v>
      </c>
      <c r="C161" s="9" t="s">
        <v>642</v>
      </c>
      <c r="D161" s="9" t="s">
        <v>167</v>
      </c>
      <c r="E161" s="9"/>
      <c r="F161" s="16">
        <f>F162</f>
        <v>408000</v>
      </c>
      <c r="G161" s="33">
        <f t="shared" si="27"/>
        <v>408000</v>
      </c>
      <c r="H161" s="33">
        <f t="shared" si="27"/>
        <v>408000</v>
      </c>
    </row>
    <row r="162" spans="1:8" ht="15">
      <c r="A162" s="9" t="s">
        <v>246</v>
      </c>
      <c r="B162" s="10" t="s">
        <v>117</v>
      </c>
      <c r="C162" s="9" t="s">
        <v>642</v>
      </c>
      <c r="D162" s="9" t="s">
        <v>118</v>
      </c>
      <c r="E162" s="9"/>
      <c r="F162" s="16">
        <f>F163</f>
        <v>408000</v>
      </c>
      <c r="G162" s="33">
        <f t="shared" si="27"/>
        <v>408000</v>
      </c>
      <c r="H162" s="33">
        <f t="shared" si="27"/>
        <v>408000</v>
      </c>
    </row>
    <row r="163" spans="1:8" ht="15">
      <c r="A163" s="9" t="s">
        <v>247</v>
      </c>
      <c r="B163" s="10" t="s">
        <v>170</v>
      </c>
      <c r="C163" s="9" t="s">
        <v>642</v>
      </c>
      <c r="D163" s="9" t="s">
        <v>118</v>
      </c>
      <c r="E163" s="9" t="s">
        <v>126</v>
      </c>
      <c r="F163" s="16">
        <f>F164</f>
        <v>408000</v>
      </c>
      <c r="G163" s="33">
        <f t="shared" si="27"/>
        <v>408000</v>
      </c>
      <c r="H163" s="33">
        <f t="shared" si="27"/>
        <v>408000</v>
      </c>
    </row>
    <row r="164" spans="1:8" ht="15">
      <c r="A164" s="9" t="s">
        <v>248</v>
      </c>
      <c r="B164" s="10" t="s">
        <v>37</v>
      </c>
      <c r="C164" s="9" t="s">
        <v>642</v>
      </c>
      <c r="D164" s="9" t="s">
        <v>118</v>
      </c>
      <c r="E164" s="9" t="s">
        <v>129</v>
      </c>
      <c r="F164" s="16">
        <f>'прил 4'!G378</f>
        <v>408000</v>
      </c>
      <c r="G164" s="16">
        <f>'прил 4'!H378</f>
        <v>408000</v>
      </c>
      <c r="H164" s="16">
        <f>'прил 4'!I378</f>
        <v>408000</v>
      </c>
    </row>
    <row r="165" spans="1:8" ht="102" customHeight="1">
      <c r="A165" s="9" t="s">
        <v>249</v>
      </c>
      <c r="B165" s="10" t="str">
        <f>'прил 4'!B388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65" s="9" t="s">
        <v>617</v>
      </c>
      <c r="D165" s="9"/>
      <c r="E165" s="9"/>
      <c r="F165" s="35">
        <f>F166</f>
        <v>1905000</v>
      </c>
      <c r="G165" s="35">
        <f aca="true" t="shared" si="28" ref="G165:H168">G166</f>
        <v>1905000</v>
      </c>
      <c r="H165" s="35">
        <f t="shared" si="28"/>
        <v>1905000</v>
      </c>
    </row>
    <row r="166" spans="1:8" ht="30.75">
      <c r="A166" s="9" t="s">
        <v>250</v>
      </c>
      <c r="B166" s="10" t="s">
        <v>166</v>
      </c>
      <c r="C166" s="9" t="s">
        <v>617</v>
      </c>
      <c r="D166" s="9" t="s">
        <v>167</v>
      </c>
      <c r="E166" s="9"/>
      <c r="F166" s="35">
        <f>F167</f>
        <v>1905000</v>
      </c>
      <c r="G166" s="35">
        <f t="shared" si="28"/>
        <v>1905000</v>
      </c>
      <c r="H166" s="35">
        <f t="shared" si="28"/>
        <v>1905000</v>
      </c>
    </row>
    <row r="167" spans="1:8" ht="15">
      <c r="A167" s="9" t="s">
        <v>251</v>
      </c>
      <c r="B167" s="10" t="s">
        <v>117</v>
      </c>
      <c r="C167" s="9" t="s">
        <v>617</v>
      </c>
      <c r="D167" s="9" t="s">
        <v>118</v>
      </c>
      <c r="E167" s="9"/>
      <c r="F167" s="35">
        <f>F168</f>
        <v>1905000</v>
      </c>
      <c r="G167" s="35">
        <f t="shared" si="28"/>
        <v>1905000</v>
      </c>
      <c r="H167" s="35">
        <f t="shared" si="28"/>
        <v>1905000</v>
      </c>
    </row>
    <row r="168" spans="1:8" ht="15">
      <c r="A168" s="9" t="s">
        <v>252</v>
      </c>
      <c r="B168" s="10" t="s">
        <v>170</v>
      </c>
      <c r="C168" s="9" t="s">
        <v>617</v>
      </c>
      <c r="D168" s="9" t="s">
        <v>118</v>
      </c>
      <c r="E168" s="9" t="s">
        <v>126</v>
      </c>
      <c r="F168" s="35">
        <f>F169</f>
        <v>1905000</v>
      </c>
      <c r="G168" s="35">
        <f t="shared" si="28"/>
        <v>1905000</v>
      </c>
      <c r="H168" s="35">
        <f t="shared" si="28"/>
        <v>1905000</v>
      </c>
    </row>
    <row r="169" spans="1:8" ht="15">
      <c r="A169" s="9" t="s">
        <v>253</v>
      </c>
      <c r="B169" s="10" t="s">
        <v>71</v>
      </c>
      <c r="C169" s="9" t="s">
        <v>617</v>
      </c>
      <c r="D169" s="9" t="s">
        <v>118</v>
      </c>
      <c r="E169" s="9" t="s">
        <v>70</v>
      </c>
      <c r="F169" s="35">
        <f>'прил 4'!G390</f>
        <v>1905000</v>
      </c>
      <c r="G169" s="35">
        <f>'прил 4'!H390</f>
        <v>1905000</v>
      </c>
      <c r="H169" s="35">
        <f>'прил 4'!I390</f>
        <v>1905000</v>
      </c>
    </row>
    <row r="170" spans="1:8" ht="233.25" customHeight="1">
      <c r="A170" s="9" t="s">
        <v>254</v>
      </c>
      <c r="B170" s="10" t="str">
        <f>'прил 4'!B284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70" s="9" t="s">
        <v>607</v>
      </c>
      <c r="D170" s="9"/>
      <c r="E170" s="9"/>
      <c r="F170" s="16">
        <f>F171</f>
        <v>265433967.75</v>
      </c>
      <c r="G170" s="33">
        <f aca="true" t="shared" si="29" ref="G170:H172">G171</f>
        <v>248637000</v>
      </c>
      <c r="H170" s="33">
        <f t="shared" si="29"/>
        <v>248637000</v>
      </c>
    </row>
    <row r="171" spans="1:8" ht="30.75">
      <c r="A171" s="9" t="s">
        <v>255</v>
      </c>
      <c r="B171" s="10" t="s">
        <v>166</v>
      </c>
      <c r="C171" s="9" t="s">
        <v>607</v>
      </c>
      <c r="D171" s="9" t="s">
        <v>167</v>
      </c>
      <c r="E171" s="9"/>
      <c r="F171" s="16">
        <f>F172</f>
        <v>265433967.75</v>
      </c>
      <c r="G171" s="33">
        <f t="shared" si="29"/>
        <v>248637000</v>
      </c>
      <c r="H171" s="33">
        <f t="shared" si="29"/>
        <v>248637000</v>
      </c>
    </row>
    <row r="172" spans="1:8" ht="15">
      <c r="A172" s="9" t="s">
        <v>256</v>
      </c>
      <c r="B172" s="10" t="s">
        <v>117</v>
      </c>
      <c r="C172" s="9" t="s">
        <v>607</v>
      </c>
      <c r="D172" s="9" t="s">
        <v>118</v>
      </c>
      <c r="E172" s="9"/>
      <c r="F172" s="16">
        <f>F173</f>
        <v>265433967.75</v>
      </c>
      <c r="G172" s="33">
        <f t="shared" si="29"/>
        <v>248637000</v>
      </c>
      <c r="H172" s="33">
        <f t="shared" si="29"/>
        <v>248637000</v>
      </c>
    </row>
    <row r="173" spans="1:8" ht="15">
      <c r="A173" s="9" t="s">
        <v>500</v>
      </c>
      <c r="B173" s="10" t="s">
        <v>169</v>
      </c>
      <c r="C173" s="9" t="s">
        <v>607</v>
      </c>
      <c r="D173" s="9" t="s">
        <v>118</v>
      </c>
      <c r="E173" s="9" t="s">
        <v>160</v>
      </c>
      <c r="F173" s="16">
        <f>F174+F175</f>
        <v>265433967.75</v>
      </c>
      <c r="G173" s="16">
        <f>G174+G175</f>
        <v>248637000</v>
      </c>
      <c r="H173" s="16">
        <f>H174+H175</f>
        <v>248637000</v>
      </c>
    </row>
    <row r="174" spans="1:8" ht="15">
      <c r="A174" s="9" t="s">
        <v>257</v>
      </c>
      <c r="B174" s="10" t="s">
        <v>9</v>
      </c>
      <c r="C174" s="9" t="s">
        <v>607</v>
      </c>
      <c r="D174" s="9" t="s">
        <v>118</v>
      </c>
      <c r="E174" s="9" t="s">
        <v>10</v>
      </c>
      <c r="F174" s="16">
        <f>'прил 4'!G286</f>
        <v>250349667.75</v>
      </c>
      <c r="G174" s="16">
        <f>'прил 4'!H286</f>
        <v>234281800</v>
      </c>
      <c r="H174" s="16">
        <f>'прил 4'!I286</f>
        <v>234281800</v>
      </c>
    </row>
    <row r="175" spans="1:8" ht="15">
      <c r="A175" s="9" t="s">
        <v>258</v>
      </c>
      <c r="B175" s="10" t="s">
        <v>81</v>
      </c>
      <c r="C175" s="9" t="s">
        <v>607</v>
      </c>
      <c r="D175" s="9" t="s">
        <v>118</v>
      </c>
      <c r="E175" s="9" t="s">
        <v>80</v>
      </c>
      <c r="F175" s="16">
        <f>'прил 4'!G328</f>
        <v>15084300</v>
      </c>
      <c r="G175" s="16">
        <f>'прил 4'!H328</f>
        <v>14355200</v>
      </c>
      <c r="H175" s="16">
        <f>'прил 4'!I328</f>
        <v>14355200</v>
      </c>
    </row>
    <row r="176" spans="1:8" ht="93">
      <c r="A176" s="9" t="s">
        <v>259</v>
      </c>
      <c r="B176" s="10" t="str">
        <f>'прил 4'!B379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76" s="9" t="s">
        <v>643</v>
      </c>
      <c r="D176" s="9"/>
      <c r="E176" s="9"/>
      <c r="F176" s="16">
        <f>F177</f>
        <v>29246000</v>
      </c>
      <c r="G176" s="33">
        <f aca="true" t="shared" si="30" ref="G176:H179">G177</f>
        <v>34638400</v>
      </c>
      <c r="H176" s="33">
        <f t="shared" si="30"/>
        <v>34638400</v>
      </c>
    </row>
    <row r="177" spans="1:8" ht="30.75">
      <c r="A177" s="9" t="s">
        <v>260</v>
      </c>
      <c r="B177" s="10" t="s">
        <v>166</v>
      </c>
      <c r="C177" s="9" t="s">
        <v>643</v>
      </c>
      <c r="D177" s="9" t="s">
        <v>167</v>
      </c>
      <c r="E177" s="9"/>
      <c r="F177" s="16">
        <f>F178</f>
        <v>29246000</v>
      </c>
      <c r="G177" s="33">
        <f t="shared" si="30"/>
        <v>34638400</v>
      </c>
      <c r="H177" s="33">
        <f t="shared" si="30"/>
        <v>34638400</v>
      </c>
    </row>
    <row r="178" spans="1:8" ht="15">
      <c r="A178" s="9" t="s">
        <v>261</v>
      </c>
      <c r="B178" s="10" t="s">
        <v>117</v>
      </c>
      <c r="C178" s="9" t="s">
        <v>643</v>
      </c>
      <c r="D178" s="9" t="s">
        <v>118</v>
      </c>
      <c r="E178" s="9"/>
      <c r="F178" s="16">
        <f>F179</f>
        <v>29246000</v>
      </c>
      <c r="G178" s="33">
        <f t="shared" si="30"/>
        <v>34638400</v>
      </c>
      <c r="H178" s="33">
        <f t="shared" si="30"/>
        <v>34638400</v>
      </c>
    </row>
    <row r="179" spans="1:8" ht="15">
      <c r="A179" s="9" t="s">
        <v>262</v>
      </c>
      <c r="B179" s="10" t="s">
        <v>170</v>
      </c>
      <c r="C179" s="9" t="s">
        <v>643</v>
      </c>
      <c r="D179" s="9" t="s">
        <v>118</v>
      </c>
      <c r="E179" s="9" t="s">
        <v>126</v>
      </c>
      <c r="F179" s="16">
        <f>F180</f>
        <v>29246000</v>
      </c>
      <c r="G179" s="33">
        <f t="shared" si="30"/>
        <v>34638400</v>
      </c>
      <c r="H179" s="33">
        <f t="shared" si="30"/>
        <v>34638400</v>
      </c>
    </row>
    <row r="180" spans="1:8" ht="15">
      <c r="A180" s="9" t="s">
        <v>263</v>
      </c>
      <c r="B180" s="10" t="s">
        <v>37</v>
      </c>
      <c r="C180" s="9" t="s">
        <v>643</v>
      </c>
      <c r="D180" s="9" t="s">
        <v>118</v>
      </c>
      <c r="E180" s="9" t="s">
        <v>129</v>
      </c>
      <c r="F180" s="16">
        <f>'прил 4'!G381</f>
        <v>29246000</v>
      </c>
      <c r="G180" s="16">
        <f>'прил 4'!H381</f>
        <v>34638400</v>
      </c>
      <c r="H180" s="16">
        <f>'прил 4'!I381</f>
        <v>34638400</v>
      </c>
    </row>
    <row r="181" spans="1:8" ht="233.25" customHeight="1">
      <c r="A181" s="9" t="s">
        <v>264</v>
      </c>
      <c r="B181" s="10" t="str">
        <f>'прил 4'!B263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1" s="9" t="s">
        <v>640</v>
      </c>
      <c r="D181" s="9"/>
      <c r="E181" s="9"/>
      <c r="F181" s="34">
        <f>F182</f>
        <v>65962800</v>
      </c>
      <c r="G181" s="34">
        <f aca="true" t="shared" si="31" ref="G181:H184">G182</f>
        <v>61956900</v>
      </c>
      <c r="H181" s="34">
        <f t="shared" si="31"/>
        <v>61956900</v>
      </c>
    </row>
    <row r="182" spans="1:8" ht="30.75">
      <c r="A182" s="9" t="s">
        <v>270</v>
      </c>
      <c r="B182" s="10" t="s">
        <v>166</v>
      </c>
      <c r="C182" s="9" t="s">
        <v>640</v>
      </c>
      <c r="D182" s="9" t="s">
        <v>167</v>
      </c>
      <c r="E182" s="9"/>
      <c r="F182" s="34">
        <f>F183</f>
        <v>65962800</v>
      </c>
      <c r="G182" s="34">
        <f t="shared" si="31"/>
        <v>61956900</v>
      </c>
      <c r="H182" s="34">
        <f t="shared" si="31"/>
        <v>61956900</v>
      </c>
    </row>
    <row r="183" spans="1:8" ht="15">
      <c r="A183" s="9" t="s">
        <v>271</v>
      </c>
      <c r="B183" s="10" t="s">
        <v>117</v>
      </c>
      <c r="C183" s="9" t="s">
        <v>640</v>
      </c>
      <c r="D183" s="9" t="s">
        <v>118</v>
      </c>
      <c r="E183" s="9"/>
      <c r="F183" s="34">
        <f>F184</f>
        <v>65962800</v>
      </c>
      <c r="G183" s="34">
        <f t="shared" si="31"/>
        <v>61956900</v>
      </c>
      <c r="H183" s="34">
        <f t="shared" si="31"/>
        <v>61956900</v>
      </c>
    </row>
    <row r="184" spans="1:8" ht="15">
      <c r="A184" s="9" t="s">
        <v>272</v>
      </c>
      <c r="B184" s="10" t="s">
        <v>169</v>
      </c>
      <c r="C184" s="9" t="s">
        <v>640</v>
      </c>
      <c r="D184" s="9" t="s">
        <v>118</v>
      </c>
      <c r="E184" s="9" t="s">
        <v>160</v>
      </c>
      <c r="F184" s="34">
        <f>F185</f>
        <v>65962800</v>
      </c>
      <c r="G184" s="34">
        <f t="shared" si="31"/>
        <v>61956900</v>
      </c>
      <c r="H184" s="34">
        <f t="shared" si="31"/>
        <v>61956900</v>
      </c>
    </row>
    <row r="185" spans="1:8" ht="15">
      <c r="A185" s="9" t="s">
        <v>273</v>
      </c>
      <c r="B185" s="38" t="s">
        <v>161</v>
      </c>
      <c r="C185" s="9" t="s">
        <v>640</v>
      </c>
      <c r="D185" s="9" t="s">
        <v>118</v>
      </c>
      <c r="E185" s="39" t="s">
        <v>162</v>
      </c>
      <c r="F185" s="34">
        <f>'прил 4'!G265</f>
        <v>65962800</v>
      </c>
      <c r="G185" s="34">
        <f>'прил 4'!H265</f>
        <v>61956900</v>
      </c>
      <c r="H185" s="34">
        <f>'прил 4'!I265</f>
        <v>61956900</v>
      </c>
    </row>
    <row r="186" spans="1:8" ht="69" customHeight="1">
      <c r="A186" s="9" t="s">
        <v>275</v>
      </c>
      <c r="B186" s="85" t="str">
        <f>'прил 4'!B332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86" s="9" t="s">
        <v>702</v>
      </c>
      <c r="D186" s="9"/>
      <c r="E186" s="9"/>
      <c r="F186" s="16">
        <f>F195+F187+F191</f>
        <v>3835000</v>
      </c>
      <c r="G186" s="16">
        <f>G195+G187+G191</f>
        <v>5555400</v>
      </c>
      <c r="H186" s="16">
        <f>H195+H187+H191</f>
        <v>5555400</v>
      </c>
    </row>
    <row r="187" spans="1:8" ht="30.75">
      <c r="A187" s="9" t="s">
        <v>276</v>
      </c>
      <c r="B187" s="10" t="s">
        <v>268</v>
      </c>
      <c r="C187" s="9" t="s">
        <v>702</v>
      </c>
      <c r="D187" s="9" t="s">
        <v>95</v>
      </c>
      <c r="E187" s="9"/>
      <c r="F187" s="16">
        <f>F188</f>
        <v>603695.44</v>
      </c>
      <c r="G187" s="16">
        <f aca="true" t="shared" si="32" ref="G187:H189">G188</f>
        <v>845697</v>
      </c>
      <c r="H187" s="16">
        <f t="shared" si="32"/>
        <v>845697</v>
      </c>
    </row>
    <row r="188" spans="1:8" ht="30.75">
      <c r="A188" s="9" t="s">
        <v>277</v>
      </c>
      <c r="B188" s="10" t="s">
        <v>96</v>
      </c>
      <c r="C188" s="9" t="s">
        <v>702</v>
      </c>
      <c r="D188" s="9" t="s">
        <v>97</v>
      </c>
      <c r="E188" s="9"/>
      <c r="F188" s="16">
        <f>F189</f>
        <v>603695.44</v>
      </c>
      <c r="G188" s="16">
        <f t="shared" si="32"/>
        <v>845697</v>
      </c>
      <c r="H188" s="16">
        <f t="shared" si="32"/>
        <v>845697</v>
      </c>
    </row>
    <row r="189" spans="1:8" ht="15">
      <c r="A189" s="9" t="s">
        <v>278</v>
      </c>
      <c r="B189" s="10" t="s">
        <v>169</v>
      </c>
      <c r="C189" s="9" t="s">
        <v>702</v>
      </c>
      <c r="D189" s="9" t="s">
        <v>97</v>
      </c>
      <c r="E189" s="9" t="s">
        <v>160</v>
      </c>
      <c r="F189" s="16">
        <f>F190</f>
        <v>603695.44</v>
      </c>
      <c r="G189" s="16">
        <f t="shared" si="32"/>
        <v>845697</v>
      </c>
      <c r="H189" s="16">
        <f t="shared" si="32"/>
        <v>845697</v>
      </c>
    </row>
    <row r="190" spans="1:8" ht="15">
      <c r="A190" s="9" t="s">
        <v>279</v>
      </c>
      <c r="B190" s="10" t="s">
        <v>11</v>
      </c>
      <c r="C190" s="9" t="s">
        <v>702</v>
      </c>
      <c r="D190" s="9" t="s">
        <v>97</v>
      </c>
      <c r="E190" s="9" t="s">
        <v>12</v>
      </c>
      <c r="F190" s="16">
        <f>'прил 4'!G334</f>
        <v>603695.44</v>
      </c>
      <c r="G190" s="16">
        <f>'прил 4'!H334</f>
        <v>845697</v>
      </c>
      <c r="H190" s="16">
        <f>'прил 4'!I334</f>
        <v>845697</v>
      </c>
    </row>
    <row r="191" spans="1:8" ht="15">
      <c r="A191" s="9" t="s">
        <v>501</v>
      </c>
      <c r="B191" s="10" t="s">
        <v>98</v>
      </c>
      <c r="C191" s="9" t="s">
        <v>702</v>
      </c>
      <c r="D191" s="9" t="s">
        <v>99</v>
      </c>
      <c r="E191" s="9"/>
      <c r="F191" s="16">
        <f>F192</f>
        <v>59101.4</v>
      </c>
      <c r="G191" s="16">
        <f aca="true" t="shared" si="33" ref="G191:H193">G192</f>
        <v>0</v>
      </c>
      <c r="H191" s="16">
        <f t="shared" si="33"/>
        <v>0</v>
      </c>
    </row>
    <row r="192" spans="1:8" ht="30.75">
      <c r="A192" s="9" t="s">
        <v>502</v>
      </c>
      <c r="B192" s="10" t="s">
        <v>578</v>
      </c>
      <c r="C192" s="9" t="s">
        <v>702</v>
      </c>
      <c r="D192" s="9" t="s">
        <v>388</v>
      </c>
      <c r="E192" s="9"/>
      <c r="F192" s="16">
        <f>F193</f>
        <v>59101.4</v>
      </c>
      <c r="G192" s="16">
        <f t="shared" si="33"/>
        <v>0</v>
      </c>
      <c r="H192" s="16">
        <f t="shared" si="33"/>
        <v>0</v>
      </c>
    </row>
    <row r="193" spans="1:8" ht="15">
      <c r="A193" s="9" t="s">
        <v>503</v>
      </c>
      <c r="B193" s="10" t="s">
        <v>169</v>
      </c>
      <c r="C193" s="9" t="s">
        <v>702</v>
      </c>
      <c r="D193" s="9" t="s">
        <v>388</v>
      </c>
      <c r="E193" s="9" t="s">
        <v>160</v>
      </c>
      <c r="F193" s="16">
        <f>F194</f>
        <v>59101.4</v>
      </c>
      <c r="G193" s="16">
        <f t="shared" si="33"/>
        <v>0</v>
      </c>
      <c r="H193" s="16">
        <f t="shared" si="33"/>
        <v>0</v>
      </c>
    </row>
    <row r="194" spans="1:8" ht="15">
      <c r="A194" s="9" t="s">
        <v>504</v>
      </c>
      <c r="B194" s="10" t="s">
        <v>11</v>
      </c>
      <c r="C194" s="9" t="s">
        <v>702</v>
      </c>
      <c r="D194" s="9" t="s">
        <v>388</v>
      </c>
      <c r="E194" s="9" t="s">
        <v>12</v>
      </c>
      <c r="F194" s="16">
        <f>'прил 4'!G336</f>
        <v>59101.4</v>
      </c>
      <c r="G194" s="16">
        <f>'прил 4'!H336</f>
        <v>0</v>
      </c>
      <c r="H194" s="16">
        <f>'прил 4'!I336</f>
        <v>0</v>
      </c>
    </row>
    <row r="195" spans="1:8" ht="30.75">
      <c r="A195" s="9" t="s">
        <v>283</v>
      </c>
      <c r="B195" s="10" t="s">
        <v>166</v>
      </c>
      <c r="C195" s="9" t="s">
        <v>702</v>
      </c>
      <c r="D195" s="9" t="s">
        <v>167</v>
      </c>
      <c r="E195" s="9"/>
      <c r="F195" s="16">
        <f aca="true" t="shared" si="34" ref="F195:H197">F196</f>
        <v>3172203.16</v>
      </c>
      <c r="G195" s="16">
        <f t="shared" si="34"/>
        <v>4709703</v>
      </c>
      <c r="H195" s="16">
        <f t="shared" si="34"/>
        <v>4709703</v>
      </c>
    </row>
    <row r="196" spans="1:8" ht="15">
      <c r="A196" s="9" t="s">
        <v>284</v>
      </c>
      <c r="B196" s="10" t="s">
        <v>117</v>
      </c>
      <c r="C196" s="9" t="s">
        <v>702</v>
      </c>
      <c r="D196" s="9" t="s">
        <v>118</v>
      </c>
      <c r="E196" s="9"/>
      <c r="F196" s="16">
        <f t="shared" si="34"/>
        <v>3172203.16</v>
      </c>
      <c r="G196" s="16">
        <f t="shared" si="34"/>
        <v>4709703</v>
      </c>
      <c r="H196" s="16">
        <f t="shared" si="34"/>
        <v>4709703</v>
      </c>
    </row>
    <row r="197" spans="1:8" ht="15">
      <c r="A197" s="9" t="s">
        <v>285</v>
      </c>
      <c r="B197" s="10" t="s">
        <v>169</v>
      </c>
      <c r="C197" s="9" t="s">
        <v>702</v>
      </c>
      <c r="D197" s="9" t="s">
        <v>118</v>
      </c>
      <c r="E197" s="9" t="s">
        <v>160</v>
      </c>
      <c r="F197" s="16">
        <f t="shared" si="34"/>
        <v>3172203.16</v>
      </c>
      <c r="G197" s="16">
        <f t="shared" si="34"/>
        <v>4709703</v>
      </c>
      <c r="H197" s="16">
        <f t="shared" si="34"/>
        <v>4709703</v>
      </c>
    </row>
    <row r="198" spans="1:8" ht="21" customHeight="1">
      <c r="A198" s="9" t="s">
        <v>286</v>
      </c>
      <c r="B198" s="10" t="s">
        <v>11</v>
      </c>
      <c r="C198" s="9" t="s">
        <v>702</v>
      </c>
      <c r="D198" s="9" t="s">
        <v>118</v>
      </c>
      <c r="E198" s="9" t="s">
        <v>12</v>
      </c>
      <c r="F198" s="16">
        <f>'прил 4'!G338</f>
        <v>3172203.16</v>
      </c>
      <c r="G198" s="16">
        <f>'прил 4'!H338</f>
        <v>4709703</v>
      </c>
      <c r="H198" s="16">
        <f>'прил 4'!I338</f>
        <v>4709703</v>
      </c>
    </row>
    <row r="199" spans="1:8" ht="115.5" customHeight="1">
      <c r="A199" s="9" t="s">
        <v>287</v>
      </c>
      <c r="B199" s="10" t="s">
        <v>992</v>
      </c>
      <c r="C199" s="9" t="s">
        <v>975</v>
      </c>
      <c r="D199" s="9"/>
      <c r="E199" s="9"/>
      <c r="F199" s="16">
        <f>F200</f>
        <v>4242500</v>
      </c>
      <c r="G199" s="16">
        <f aca="true" t="shared" si="35" ref="G199:H202">G200</f>
        <v>0</v>
      </c>
      <c r="H199" s="16">
        <f t="shared" si="35"/>
        <v>0</v>
      </c>
    </row>
    <row r="200" spans="1:8" ht="49.5" customHeight="1">
      <c r="A200" s="9" t="s">
        <v>288</v>
      </c>
      <c r="B200" s="10" t="s">
        <v>268</v>
      </c>
      <c r="C200" s="9" t="s">
        <v>975</v>
      </c>
      <c r="D200" s="9" t="s">
        <v>95</v>
      </c>
      <c r="E200" s="9"/>
      <c r="F200" s="16">
        <f>F201</f>
        <v>4242500</v>
      </c>
      <c r="G200" s="16">
        <f t="shared" si="35"/>
        <v>0</v>
      </c>
      <c r="H200" s="16">
        <f t="shared" si="35"/>
        <v>0</v>
      </c>
    </row>
    <row r="201" spans="1:8" ht="34.5" customHeight="1">
      <c r="A201" s="9" t="s">
        <v>289</v>
      </c>
      <c r="B201" s="10" t="s">
        <v>96</v>
      </c>
      <c r="C201" s="9" t="s">
        <v>975</v>
      </c>
      <c r="D201" s="9" t="s">
        <v>97</v>
      </c>
      <c r="E201" s="9"/>
      <c r="F201" s="16">
        <f>F202</f>
        <v>4242500</v>
      </c>
      <c r="G201" s="16">
        <f t="shared" si="35"/>
        <v>0</v>
      </c>
      <c r="H201" s="16">
        <f t="shared" si="35"/>
        <v>0</v>
      </c>
    </row>
    <row r="202" spans="1:8" ht="21" customHeight="1">
      <c r="A202" s="9" t="s">
        <v>290</v>
      </c>
      <c r="B202" s="10" t="s">
        <v>169</v>
      </c>
      <c r="C202" s="9" t="s">
        <v>975</v>
      </c>
      <c r="D202" s="9" t="s">
        <v>97</v>
      </c>
      <c r="E202" s="9" t="s">
        <v>160</v>
      </c>
      <c r="F202" s="16">
        <f>F203</f>
        <v>4242500</v>
      </c>
      <c r="G202" s="16">
        <f t="shared" si="35"/>
        <v>0</v>
      </c>
      <c r="H202" s="16">
        <f t="shared" si="35"/>
        <v>0</v>
      </c>
    </row>
    <row r="203" spans="1:8" ht="21" customHeight="1">
      <c r="A203" s="9" t="s">
        <v>291</v>
      </c>
      <c r="B203" s="10" t="s">
        <v>9</v>
      </c>
      <c r="C203" s="9" t="s">
        <v>975</v>
      </c>
      <c r="D203" s="9" t="s">
        <v>97</v>
      </c>
      <c r="E203" s="9" t="s">
        <v>10</v>
      </c>
      <c r="F203" s="16">
        <f>'прил 4'!G304</f>
        <v>4242500</v>
      </c>
      <c r="G203" s="16">
        <f>'прил 4'!H304</f>
        <v>0</v>
      </c>
      <c r="H203" s="16">
        <f>'прил 4'!I304</f>
        <v>0</v>
      </c>
    </row>
    <row r="204" spans="1:8" ht="108" customHeight="1">
      <c r="A204" s="9" t="s">
        <v>292</v>
      </c>
      <c r="B204" s="10" t="s">
        <v>993</v>
      </c>
      <c r="C204" s="9" t="s">
        <v>976</v>
      </c>
      <c r="D204" s="9"/>
      <c r="E204" s="9"/>
      <c r="F204" s="16">
        <f>F205</f>
        <v>255570</v>
      </c>
      <c r="G204" s="16">
        <f aca="true" t="shared" si="36" ref="G204:H207">G205</f>
        <v>3434120</v>
      </c>
      <c r="H204" s="16">
        <f t="shared" si="36"/>
        <v>3434120</v>
      </c>
    </row>
    <row r="205" spans="1:8" ht="35.25" customHeight="1">
      <c r="A205" s="9" t="s">
        <v>505</v>
      </c>
      <c r="B205" s="10" t="s">
        <v>166</v>
      </c>
      <c r="C205" s="9" t="s">
        <v>976</v>
      </c>
      <c r="D205" s="9" t="s">
        <v>167</v>
      </c>
      <c r="E205" s="9"/>
      <c r="F205" s="16">
        <f>F206</f>
        <v>255570</v>
      </c>
      <c r="G205" s="16">
        <f t="shared" si="36"/>
        <v>3434120</v>
      </c>
      <c r="H205" s="16">
        <f t="shared" si="36"/>
        <v>3434120</v>
      </c>
    </row>
    <row r="206" spans="1:8" ht="21" customHeight="1">
      <c r="A206" s="9" t="s">
        <v>506</v>
      </c>
      <c r="B206" s="10" t="s">
        <v>117</v>
      </c>
      <c r="C206" s="9" t="s">
        <v>976</v>
      </c>
      <c r="D206" s="9" t="s">
        <v>118</v>
      </c>
      <c r="E206" s="9"/>
      <c r="F206" s="16">
        <f>F207</f>
        <v>255570</v>
      </c>
      <c r="G206" s="16">
        <f t="shared" si="36"/>
        <v>3434120</v>
      </c>
      <c r="H206" s="16">
        <f t="shared" si="36"/>
        <v>3434120</v>
      </c>
    </row>
    <row r="207" spans="1:8" ht="21" customHeight="1">
      <c r="A207" s="9" t="s">
        <v>507</v>
      </c>
      <c r="B207" s="10" t="s">
        <v>169</v>
      </c>
      <c r="C207" s="9" t="s">
        <v>976</v>
      </c>
      <c r="D207" s="9" t="s">
        <v>118</v>
      </c>
      <c r="E207" s="9" t="s">
        <v>160</v>
      </c>
      <c r="F207" s="16">
        <f>F208</f>
        <v>255570</v>
      </c>
      <c r="G207" s="16">
        <f t="shared" si="36"/>
        <v>3434120</v>
      </c>
      <c r="H207" s="16">
        <f t="shared" si="36"/>
        <v>3434120</v>
      </c>
    </row>
    <row r="208" spans="1:8" ht="21" customHeight="1">
      <c r="A208" s="9" t="s">
        <v>508</v>
      </c>
      <c r="B208" s="10" t="s">
        <v>9</v>
      </c>
      <c r="C208" s="9" t="s">
        <v>976</v>
      </c>
      <c r="D208" s="9" t="s">
        <v>118</v>
      </c>
      <c r="E208" s="9" t="s">
        <v>10</v>
      </c>
      <c r="F208" s="16">
        <f>'прил 4'!G307</f>
        <v>255570</v>
      </c>
      <c r="G208" s="16">
        <f>'прил 4'!H307</f>
        <v>3434120</v>
      </c>
      <c r="H208" s="16">
        <f>'прил 4'!I307</f>
        <v>3434120</v>
      </c>
    </row>
    <row r="209" spans="1:8" ht="133.5" customHeight="1">
      <c r="A209" s="9" t="s">
        <v>509</v>
      </c>
      <c r="B209" s="10" t="str">
        <f>'прил 4'!B382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209" s="9" t="s">
        <v>803</v>
      </c>
      <c r="D209" s="9"/>
      <c r="E209" s="9"/>
      <c r="F209" s="16">
        <f>F210</f>
        <v>8663302.16</v>
      </c>
      <c r="G209" s="16">
        <f aca="true" t="shared" si="37" ref="G209:H212">G210</f>
        <v>8950200</v>
      </c>
      <c r="H209" s="16">
        <f t="shared" si="37"/>
        <v>9119100</v>
      </c>
    </row>
    <row r="210" spans="1:8" ht="38.25" customHeight="1">
      <c r="A210" s="9" t="s">
        <v>293</v>
      </c>
      <c r="B210" s="10" t="s">
        <v>166</v>
      </c>
      <c r="C210" s="9" t="s">
        <v>803</v>
      </c>
      <c r="D210" s="9" t="s">
        <v>167</v>
      </c>
      <c r="E210" s="9"/>
      <c r="F210" s="16">
        <f>F211</f>
        <v>8663302.16</v>
      </c>
      <c r="G210" s="16">
        <f t="shared" si="37"/>
        <v>8950200</v>
      </c>
      <c r="H210" s="16">
        <f t="shared" si="37"/>
        <v>9119100</v>
      </c>
    </row>
    <row r="211" spans="1:8" ht="21" customHeight="1">
      <c r="A211" s="9" t="s">
        <v>294</v>
      </c>
      <c r="B211" s="10" t="s">
        <v>117</v>
      </c>
      <c r="C211" s="9" t="s">
        <v>803</v>
      </c>
      <c r="D211" s="9" t="s">
        <v>118</v>
      </c>
      <c r="E211" s="9"/>
      <c r="F211" s="16">
        <f>F212</f>
        <v>8663302.16</v>
      </c>
      <c r="G211" s="16">
        <f t="shared" si="37"/>
        <v>8950200</v>
      </c>
      <c r="H211" s="16">
        <f t="shared" si="37"/>
        <v>9119100</v>
      </c>
    </row>
    <row r="212" spans="1:8" ht="21" customHeight="1">
      <c r="A212" s="9" t="s">
        <v>295</v>
      </c>
      <c r="B212" s="10" t="s">
        <v>170</v>
      </c>
      <c r="C212" s="9" t="s">
        <v>803</v>
      </c>
      <c r="D212" s="9" t="s">
        <v>118</v>
      </c>
      <c r="E212" s="9" t="s">
        <v>126</v>
      </c>
      <c r="F212" s="16">
        <f>F213</f>
        <v>8663302.16</v>
      </c>
      <c r="G212" s="16">
        <f t="shared" si="37"/>
        <v>8950200</v>
      </c>
      <c r="H212" s="16">
        <f t="shared" si="37"/>
        <v>9119100</v>
      </c>
    </row>
    <row r="213" spans="1:8" ht="21" customHeight="1">
      <c r="A213" s="9" t="s">
        <v>296</v>
      </c>
      <c r="B213" s="10" t="s">
        <v>37</v>
      </c>
      <c r="C213" s="9" t="s">
        <v>803</v>
      </c>
      <c r="D213" s="9" t="s">
        <v>118</v>
      </c>
      <c r="E213" s="9" t="s">
        <v>129</v>
      </c>
      <c r="F213" s="16">
        <f>'прил 4'!G384</f>
        <v>8663302.16</v>
      </c>
      <c r="G213" s="16">
        <f>'прил 4'!H384</f>
        <v>8950200</v>
      </c>
      <c r="H213" s="16">
        <f>'прил 4'!I384</f>
        <v>9119100</v>
      </c>
    </row>
    <row r="214" spans="1:8" ht="69" customHeight="1">
      <c r="A214" s="9" t="s">
        <v>297</v>
      </c>
      <c r="B214" s="105" t="s">
        <v>928</v>
      </c>
      <c r="C214" s="9" t="s">
        <v>929</v>
      </c>
      <c r="D214" s="9"/>
      <c r="E214" s="9"/>
      <c r="F214" s="16">
        <f>F215</f>
        <v>6313466.51</v>
      </c>
      <c r="G214" s="16">
        <f aca="true" t="shared" si="38" ref="G214:H217">G215</f>
        <v>0</v>
      </c>
      <c r="H214" s="16">
        <f t="shared" si="38"/>
        <v>0</v>
      </c>
    </row>
    <row r="215" spans="1:8" ht="30.75" customHeight="1">
      <c r="A215" s="9" t="s">
        <v>95</v>
      </c>
      <c r="B215" s="10" t="s">
        <v>166</v>
      </c>
      <c r="C215" s="9" t="s">
        <v>929</v>
      </c>
      <c r="D215" s="9" t="s">
        <v>167</v>
      </c>
      <c r="E215" s="9"/>
      <c r="F215" s="16">
        <f>F216</f>
        <v>6313466.51</v>
      </c>
      <c r="G215" s="16">
        <f t="shared" si="38"/>
        <v>0</v>
      </c>
      <c r="H215" s="16">
        <f t="shared" si="38"/>
        <v>0</v>
      </c>
    </row>
    <row r="216" spans="1:8" ht="21" customHeight="1">
      <c r="A216" s="9" t="s">
        <v>298</v>
      </c>
      <c r="B216" s="10" t="s">
        <v>117</v>
      </c>
      <c r="C216" s="9" t="s">
        <v>929</v>
      </c>
      <c r="D216" s="9" t="s">
        <v>118</v>
      </c>
      <c r="E216" s="9"/>
      <c r="F216" s="16">
        <f>F217</f>
        <v>6313466.51</v>
      </c>
      <c r="G216" s="16">
        <f t="shared" si="38"/>
        <v>0</v>
      </c>
      <c r="H216" s="16">
        <f t="shared" si="38"/>
        <v>0</v>
      </c>
    </row>
    <row r="217" spans="1:8" ht="21" customHeight="1">
      <c r="A217" s="9" t="s">
        <v>299</v>
      </c>
      <c r="B217" s="10" t="s">
        <v>169</v>
      </c>
      <c r="C217" s="9" t="s">
        <v>929</v>
      </c>
      <c r="D217" s="9" t="s">
        <v>118</v>
      </c>
      <c r="E217" s="9" t="s">
        <v>160</v>
      </c>
      <c r="F217" s="16">
        <f>F218</f>
        <v>6313466.51</v>
      </c>
      <c r="G217" s="16">
        <f t="shared" si="38"/>
        <v>0</v>
      </c>
      <c r="H217" s="16">
        <f t="shared" si="38"/>
        <v>0</v>
      </c>
    </row>
    <row r="218" spans="1:8" ht="21" customHeight="1">
      <c r="A218" s="9" t="s">
        <v>300</v>
      </c>
      <c r="B218" s="10" t="s">
        <v>9</v>
      </c>
      <c r="C218" s="9" t="s">
        <v>929</v>
      </c>
      <c r="D218" s="9" t="s">
        <v>118</v>
      </c>
      <c r="E218" s="9" t="s">
        <v>10</v>
      </c>
      <c r="F218" s="16">
        <f>'прил 4'!G289</f>
        <v>6313466.51</v>
      </c>
      <c r="G218" s="16">
        <f>'прил 4'!H289</f>
        <v>0</v>
      </c>
      <c r="H218" s="16">
        <f>'прил 4'!I289</f>
        <v>0</v>
      </c>
    </row>
    <row r="219" spans="1:8" ht="78" customHeight="1">
      <c r="A219" s="9" t="s">
        <v>301</v>
      </c>
      <c r="B219" s="10" t="s">
        <v>1196</v>
      </c>
      <c r="C219" s="9" t="s">
        <v>1195</v>
      </c>
      <c r="D219" s="9"/>
      <c r="E219" s="9"/>
      <c r="F219" s="16">
        <f>F220</f>
        <v>2112600</v>
      </c>
      <c r="G219" s="16">
        <f aca="true" t="shared" si="39" ref="G219:H222">G220</f>
        <v>0</v>
      </c>
      <c r="H219" s="16">
        <f t="shared" si="39"/>
        <v>0</v>
      </c>
    </row>
    <row r="220" spans="1:8" ht="21" customHeight="1">
      <c r="A220" s="9" t="s">
        <v>302</v>
      </c>
      <c r="B220" s="10" t="s">
        <v>166</v>
      </c>
      <c r="C220" s="9" t="s">
        <v>1195</v>
      </c>
      <c r="D220" s="9" t="s">
        <v>167</v>
      </c>
      <c r="E220" s="9"/>
      <c r="F220" s="16">
        <f>F221</f>
        <v>2112600</v>
      </c>
      <c r="G220" s="16">
        <f t="shared" si="39"/>
        <v>0</v>
      </c>
      <c r="H220" s="16">
        <f t="shared" si="39"/>
        <v>0</v>
      </c>
    </row>
    <row r="221" spans="1:8" ht="21" customHeight="1">
      <c r="A221" s="9" t="s">
        <v>303</v>
      </c>
      <c r="B221" s="10" t="s">
        <v>117</v>
      </c>
      <c r="C221" s="9" t="s">
        <v>1195</v>
      </c>
      <c r="D221" s="9" t="s">
        <v>118</v>
      </c>
      <c r="E221" s="9"/>
      <c r="F221" s="16">
        <f>F222</f>
        <v>2112600</v>
      </c>
      <c r="G221" s="16">
        <f t="shared" si="39"/>
        <v>0</v>
      </c>
      <c r="H221" s="16">
        <f t="shared" si="39"/>
        <v>0</v>
      </c>
    </row>
    <row r="222" spans="1:8" ht="21" customHeight="1">
      <c r="A222" s="9" t="s">
        <v>304</v>
      </c>
      <c r="B222" s="10" t="s">
        <v>169</v>
      </c>
      <c r="C222" s="9" t="s">
        <v>1195</v>
      </c>
      <c r="D222" s="9" t="s">
        <v>118</v>
      </c>
      <c r="E222" s="9" t="s">
        <v>160</v>
      </c>
      <c r="F222" s="16">
        <f>F223</f>
        <v>2112600</v>
      </c>
      <c r="G222" s="16">
        <f t="shared" si="39"/>
        <v>0</v>
      </c>
      <c r="H222" s="16">
        <f t="shared" si="39"/>
        <v>0</v>
      </c>
    </row>
    <row r="223" spans="1:8" ht="21" customHeight="1">
      <c r="A223" s="9" t="s">
        <v>305</v>
      </c>
      <c r="B223" s="10" t="s">
        <v>9</v>
      </c>
      <c r="C223" s="9" t="s">
        <v>1195</v>
      </c>
      <c r="D223" s="9" t="s">
        <v>118</v>
      </c>
      <c r="E223" s="9" t="s">
        <v>10</v>
      </c>
      <c r="F223" s="16">
        <f>'прил 4'!G292</f>
        <v>2112600</v>
      </c>
      <c r="G223" s="16">
        <f>'прил 4'!H292</f>
        <v>0</v>
      </c>
      <c r="H223" s="16">
        <f>'прил 4'!I292</f>
        <v>0</v>
      </c>
    </row>
    <row r="224" spans="1:8" ht="30" customHeight="1">
      <c r="A224" s="9" t="s">
        <v>306</v>
      </c>
      <c r="B224" s="10" t="s">
        <v>991</v>
      </c>
      <c r="C224" s="9" t="s">
        <v>974</v>
      </c>
      <c r="D224" s="9"/>
      <c r="E224" s="9"/>
      <c r="F224" s="16">
        <f>F225</f>
        <v>1502300</v>
      </c>
      <c r="G224" s="16">
        <f aca="true" t="shared" si="40" ref="G224:H227">G225</f>
        <v>0</v>
      </c>
      <c r="H224" s="16">
        <f t="shared" si="40"/>
        <v>0</v>
      </c>
    </row>
    <row r="225" spans="1:8" ht="36.75" customHeight="1">
      <c r="A225" s="9" t="s">
        <v>307</v>
      </c>
      <c r="B225" s="10" t="s">
        <v>166</v>
      </c>
      <c r="C225" s="9" t="s">
        <v>974</v>
      </c>
      <c r="D225" s="9" t="s">
        <v>167</v>
      </c>
      <c r="E225" s="9"/>
      <c r="F225" s="16">
        <f>F226</f>
        <v>1502300</v>
      </c>
      <c r="G225" s="16">
        <f t="shared" si="40"/>
        <v>0</v>
      </c>
      <c r="H225" s="16">
        <f t="shared" si="40"/>
        <v>0</v>
      </c>
    </row>
    <row r="226" spans="1:8" ht="21" customHeight="1">
      <c r="A226" s="9" t="s">
        <v>308</v>
      </c>
      <c r="B226" s="10" t="s">
        <v>117</v>
      </c>
      <c r="C226" s="9" t="s">
        <v>974</v>
      </c>
      <c r="D226" s="9" t="s">
        <v>118</v>
      </c>
      <c r="E226" s="9"/>
      <c r="F226" s="16">
        <f>F227</f>
        <v>1502300</v>
      </c>
      <c r="G226" s="16">
        <f t="shared" si="40"/>
        <v>0</v>
      </c>
      <c r="H226" s="16">
        <f t="shared" si="40"/>
        <v>0</v>
      </c>
    </row>
    <row r="227" spans="1:8" ht="21" customHeight="1">
      <c r="A227" s="9" t="s">
        <v>309</v>
      </c>
      <c r="B227" s="10" t="s">
        <v>169</v>
      </c>
      <c r="C227" s="9" t="s">
        <v>974</v>
      </c>
      <c r="D227" s="9" t="s">
        <v>118</v>
      </c>
      <c r="E227" s="9" t="s">
        <v>160</v>
      </c>
      <c r="F227" s="16">
        <f>F228</f>
        <v>1502300</v>
      </c>
      <c r="G227" s="16">
        <f t="shared" si="40"/>
        <v>0</v>
      </c>
      <c r="H227" s="16">
        <f t="shared" si="40"/>
        <v>0</v>
      </c>
    </row>
    <row r="228" spans="1:8" ht="21" customHeight="1">
      <c r="A228" s="9" t="s">
        <v>310</v>
      </c>
      <c r="B228" s="10" t="s">
        <v>9</v>
      </c>
      <c r="C228" s="9" t="s">
        <v>974</v>
      </c>
      <c r="D228" s="9" t="s">
        <v>118</v>
      </c>
      <c r="E228" s="9" t="s">
        <v>10</v>
      </c>
      <c r="F228" s="16">
        <f>'прил 4'!G295</f>
        <v>1502300</v>
      </c>
      <c r="G228" s="16">
        <f>'прил 4'!H295</f>
        <v>0</v>
      </c>
      <c r="H228" s="16">
        <f>'прил 4'!I295</f>
        <v>0</v>
      </c>
    </row>
    <row r="229" spans="1:8" ht="60" customHeight="1">
      <c r="A229" s="9" t="s">
        <v>311</v>
      </c>
      <c r="B229" s="10" t="s">
        <v>1198</v>
      </c>
      <c r="C229" s="9" t="s">
        <v>1197</v>
      </c>
      <c r="D229" s="9"/>
      <c r="E229" s="9"/>
      <c r="F229" s="16">
        <f>F230</f>
        <v>4511942.11</v>
      </c>
      <c r="G229" s="16">
        <f aca="true" t="shared" si="41" ref="G229:H232">G230</f>
        <v>0</v>
      </c>
      <c r="H229" s="16">
        <f t="shared" si="41"/>
        <v>0</v>
      </c>
    </row>
    <row r="230" spans="1:8" ht="37.5" customHeight="1">
      <c r="A230" s="9" t="s">
        <v>312</v>
      </c>
      <c r="B230" s="10" t="s">
        <v>166</v>
      </c>
      <c r="C230" s="9" t="s">
        <v>1197</v>
      </c>
      <c r="D230" s="9" t="s">
        <v>167</v>
      </c>
      <c r="E230" s="9"/>
      <c r="F230" s="16">
        <f>F231</f>
        <v>4511942.11</v>
      </c>
      <c r="G230" s="16">
        <f t="shared" si="41"/>
        <v>0</v>
      </c>
      <c r="H230" s="16">
        <f t="shared" si="41"/>
        <v>0</v>
      </c>
    </row>
    <row r="231" spans="1:8" ht="21" customHeight="1">
      <c r="A231" s="9" t="s">
        <v>313</v>
      </c>
      <c r="B231" s="10" t="s">
        <v>117</v>
      </c>
      <c r="C231" s="9" t="s">
        <v>1197</v>
      </c>
      <c r="D231" s="9" t="s">
        <v>118</v>
      </c>
      <c r="E231" s="9"/>
      <c r="F231" s="16">
        <f>F232</f>
        <v>4511942.11</v>
      </c>
      <c r="G231" s="16">
        <f t="shared" si="41"/>
        <v>0</v>
      </c>
      <c r="H231" s="16">
        <f t="shared" si="41"/>
        <v>0</v>
      </c>
    </row>
    <row r="232" spans="1:8" ht="21" customHeight="1">
      <c r="A232" s="9" t="s">
        <v>314</v>
      </c>
      <c r="B232" s="10" t="s">
        <v>169</v>
      </c>
      <c r="C232" s="9" t="s">
        <v>1197</v>
      </c>
      <c r="D232" s="9" t="s">
        <v>118</v>
      </c>
      <c r="E232" s="9" t="s">
        <v>160</v>
      </c>
      <c r="F232" s="16">
        <f>F233</f>
        <v>4511942.11</v>
      </c>
      <c r="G232" s="16">
        <f t="shared" si="41"/>
        <v>0</v>
      </c>
      <c r="H232" s="16">
        <f t="shared" si="41"/>
        <v>0</v>
      </c>
    </row>
    <row r="233" spans="1:8" ht="21" customHeight="1">
      <c r="A233" s="9" t="s">
        <v>510</v>
      </c>
      <c r="B233" s="10" t="s">
        <v>9</v>
      </c>
      <c r="C233" s="9" t="s">
        <v>1197</v>
      </c>
      <c r="D233" s="9" t="s">
        <v>118</v>
      </c>
      <c r="E233" s="9" t="s">
        <v>10</v>
      </c>
      <c r="F233" s="16">
        <f>'прил 4'!G298</f>
        <v>4511942.11</v>
      </c>
      <c r="G233" s="16">
        <f>'прил 4'!H298</f>
        <v>0</v>
      </c>
      <c r="H233" s="16">
        <f>'прил 4'!I298</f>
        <v>0</v>
      </c>
    </row>
    <row r="234" spans="1:8" ht="91.5" customHeight="1">
      <c r="A234" s="9" t="s">
        <v>511</v>
      </c>
      <c r="B234" s="89" t="str">
        <f>'прил 4'!B299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234" s="9" t="s">
        <v>717</v>
      </c>
      <c r="D234" s="9"/>
      <c r="E234" s="9"/>
      <c r="F234" s="16">
        <f>F235</f>
        <v>3558182</v>
      </c>
      <c r="G234" s="16">
        <f aca="true" t="shared" si="42" ref="G234:H237">G235</f>
        <v>2818000</v>
      </c>
      <c r="H234" s="16">
        <f t="shared" si="42"/>
        <v>2818000</v>
      </c>
    </row>
    <row r="235" spans="1:8" ht="36" customHeight="1">
      <c r="A235" s="9" t="s">
        <v>315</v>
      </c>
      <c r="B235" s="10" t="s">
        <v>166</v>
      </c>
      <c r="C235" s="9" t="s">
        <v>717</v>
      </c>
      <c r="D235" s="9" t="s">
        <v>167</v>
      </c>
      <c r="E235" s="9"/>
      <c r="F235" s="16">
        <f>F236</f>
        <v>3558182</v>
      </c>
      <c r="G235" s="16">
        <f t="shared" si="42"/>
        <v>2818000</v>
      </c>
      <c r="H235" s="16">
        <f t="shared" si="42"/>
        <v>2818000</v>
      </c>
    </row>
    <row r="236" spans="1:8" ht="21" customHeight="1">
      <c r="A236" s="9" t="s">
        <v>316</v>
      </c>
      <c r="B236" s="10" t="s">
        <v>117</v>
      </c>
      <c r="C236" s="9" t="s">
        <v>717</v>
      </c>
      <c r="D236" s="9" t="s">
        <v>118</v>
      </c>
      <c r="E236" s="9"/>
      <c r="F236" s="16">
        <f>F237</f>
        <v>3558182</v>
      </c>
      <c r="G236" s="16">
        <f t="shared" si="42"/>
        <v>2818000</v>
      </c>
      <c r="H236" s="16">
        <f t="shared" si="42"/>
        <v>2818000</v>
      </c>
    </row>
    <row r="237" spans="1:8" ht="21" customHeight="1">
      <c r="A237" s="9" t="s">
        <v>317</v>
      </c>
      <c r="B237" s="10" t="s">
        <v>169</v>
      </c>
      <c r="C237" s="9" t="s">
        <v>717</v>
      </c>
      <c r="D237" s="9" t="s">
        <v>118</v>
      </c>
      <c r="E237" s="9" t="s">
        <v>160</v>
      </c>
      <c r="F237" s="16">
        <f>F238</f>
        <v>3558182</v>
      </c>
      <c r="G237" s="16">
        <f t="shared" si="42"/>
        <v>2818000</v>
      </c>
      <c r="H237" s="16">
        <f t="shared" si="42"/>
        <v>2818000</v>
      </c>
    </row>
    <row r="238" spans="1:8" ht="21" customHeight="1">
      <c r="A238" s="9" t="s">
        <v>318</v>
      </c>
      <c r="B238" s="10" t="s">
        <v>9</v>
      </c>
      <c r="C238" s="9" t="s">
        <v>717</v>
      </c>
      <c r="D238" s="9" t="s">
        <v>118</v>
      </c>
      <c r="E238" s="9" t="s">
        <v>10</v>
      </c>
      <c r="F238" s="16">
        <f>'прил 4'!G301</f>
        <v>3558182</v>
      </c>
      <c r="G238" s="16">
        <f>'прил 4'!H301</f>
        <v>2818000</v>
      </c>
      <c r="H238" s="16">
        <f>'прил 4'!I301</f>
        <v>2818000</v>
      </c>
    </row>
    <row r="239" spans="1:8" ht="29.25" customHeight="1">
      <c r="A239" s="9" t="s">
        <v>319</v>
      </c>
      <c r="B239" s="10" t="s">
        <v>1081</v>
      </c>
      <c r="C239" s="9" t="s">
        <v>1080</v>
      </c>
      <c r="D239" s="9"/>
      <c r="E239" s="9"/>
      <c r="F239" s="16">
        <f>F240</f>
        <v>6944478.44</v>
      </c>
      <c r="G239" s="16">
        <f aca="true" t="shared" si="43" ref="G239:H242">G240</f>
        <v>0</v>
      </c>
      <c r="H239" s="16">
        <f t="shared" si="43"/>
        <v>0</v>
      </c>
    </row>
    <row r="240" spans="1:8" ht="30" customHeight="1">
      <c r="A240" s="9" t="s">
        <v>320</v>
      </c>
      <c r="B240" s="10" t="s">
        <v>166</v>
      </c>
      <c r="C240" s="9" t="s">
        <v>1080</v>
      </c>
      <c r="D240" s="9" t="s">
        <v>167</v>
      </c>
      <c r="E240" s="9"/>
      <c r="F240" s="16">
        <f>F241</f>
        <v>6944478.44</v>
      </c>
      <c r="G240" s="16">
        <f t="shared" si="43"/>
        <v>0</v>
      </c>
      <c r="H240" s="16">
        <f t="shared" si="43"/>
        <v>0</v>
      </c>
    </row>
    <row r="241" spans="1:8" ht="21" customHeight="1">
      <c r="A241" s="9" t="s">
        <v>321</v>
      </c>
      <c r="B241" s="10" t="s">
        <v>117</v>
      </c>
      <c r="C241" s="9" t="s">
        <v>1080</v>
      </c>
      <c r="D241" s="9" t="s">
        <v>118</v>
      </c>
      <c r="E241" s="9"/>
      <c r="F241" s="16">
        <f>F242</f>
        <v>6944478.44</v>
      </c>
      <c r="G241" s="16">
        <f t="shared" si="43"/>
        <v>0</v>
      </c>
      <c r="H241" s="16">
        <f t="shared" si="43"/>
        <v>0</v>
      </c>
    </row>
    <row r="242" spans="1:8" ht="21" customHeight="1">
      <c r="A242" s="9" t="s">
        <v>322</v>
      </c>
      <c r="B242" s="10" t="s">
        <v>169</v>
      </c>
      <c r="C242" s="9" t="s">
        <v>1080</v>
      </c>
      <c r="D242" s="9" t="s">
        <v>118</v>
      </c>
      <c r="E242" s="9" t="s">
        <v>160</v>
      </c>
      <c r="F242" s="16">
        <f>F243</f>
        <v>6944478.44</v>
      </c>
      <c r="G242" s="16">
        <f t="shared" si="43"/>
        <v>0</v>
      </c>
      <c r="H242" s="16">
        <f t="shared" si="43"/>
        <v>0</v>
      </c>
    </row>
    <row r="243" spans="1:8" ht="21" customHeight="1">
      <c r="A243" s="9" t="s">
        <v>323</v>
      </c>
      <c r="B243" s="38" t="s">
        <v>161</v>
      </c>
      <c r="C243" s="9" t="s">
        <v>1080</v>
      </c>
      <c r="D243" s="9" t="s">
        <v>118</v>
      </c>
      <c r="E243" s="9" t="s">
        <v>162</v>
      </c>
      <c r="F243" s="16">
        <f>'прил 4'!G268</f>
        <v>6944478.44</v>
      </c>
      <c r="G243" s="16">
        <f>'прил 4'!H268</f>
        <v>0</v>
      </c>
      <c r="H243" s="16">
        <f>'прил 4'!I268</f>
        <v>0</v>
      </c>
    </row>
    <row r="244" spans="1:11" ht="15.75">
      <c r="A244" s="9" t="s">
        <v>324</v>
      </c>
      <c r="B244" s="79" t="s">
        <v>172</v>
      </c>
      <c r="C244" s="36" t="s">
        <v>611</v>
      </c>
      <c r="D244" s="36"/>
      <c r="E244" s="40"/>
      <c r="F244" s="41">
        <f>F245+F254</f>
        <v>6877566.32</v>
      </c>
      <c r="G244" s="41">
        <f>G245+G254</f>
        <v>6181881</v>
      </c>
      <c r="H244" s="41">
        <f>H245+H254</f>
        <v>6177581</v>
      </c>
      <c r="I244" s="65"/>
      <c r="J244" s="65"/>
      <c r="K244" s="65"/>
    </row>
    <row r="245" spans="1:8" ht="62.25">
      <c r="A245" s="9" t="s">
        <v>512</v>
      </c>
      <c r="B245" s="10" t="str">
        <f>'прил 4'!B340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245" s="9" t="s">
        <v>612</v>
      </c>
      <c r="D245" s="9"/>
      <c r="E245" s="39"/>
      <c r="F245" s="34">
        <f>F246+F250</f>
        <v>6737566.32</v>
      </c>
      <c r="G245" s="34">
        <f>G246+G250</f>
        <v>6041881</v>
      </c>
      <c r="H245" s="34">
        <f>H246+H250</f>
        <v>6037581</v>
      </c>
    </row>
    <row r="246" spans="1:8" ht="62.25">
      <c r="A246" s="9" t="s">
        <v>513</v>
      </c>
      <c r="B246" s="10" t="s">
        <v>91</v>
      </c>
      <c r="C246" s="9" t="s">
        <v>612</v>
      </c>
      <c r="D246" s="9" t="s">
        <v>92</v>
      </c>
      <c r="E246" s="39"/>
      <c r="F246" s="34">
        <f>F247</f>
        <v>5645328</v>
      </c>
      <c r="G246" s="34">
        <f aca="true" t="shared" si="44" ref="G246:H248">G247</f>
        <v>5204931</v>
      </c>
      <c r="H246" s="34">
        <f t="shared" si="44"/>
        <v>5204731</v>
      </c>
    </row>
    <row r="247" spans="1:8" ht="15">
      <c r="A247" s="9" t="s">
        <v>514</v>
      </c>
      <c r="B247" s="10" t="s">
        <v>168</v>
      </c>
      <c r="C247" s="9" t="s">
        <v>612</v>
      </c>
      <c r="D247" s="9" t="s">
        <v>171</v>
      </c>
      <c r="E247" s="39"/>
      <c r="F247" s="34">
        <f>F248</f>
        <v>5645328</v>
      </c>
      <c r="G247" s="34">
        <f t="shared" si="44"/>
        <v>5204931</v>
      </c>
      <c r="H247" s="34">
        <f t="shared" si="44"/>
        <v>5204731</v>
      </c>
    </row>
    <row r="248" spans="1:8" ht="15">
      <c r="A248" s="9" t="s">
        <v>325</v>
      </c>
      <c r="B248" s="10" t="s">
        <v>169</v>
      </c>
      <c r="C248" s="9" t="s">
        <v>612</v>
      </c>
      <c r="D248" s="9" t="s">
        <v>171</v>
      </c>
      <c r="E248" s="39" t="s">
        <v>160</v>
      </c>
      <c r="F248" s="34">
        <f>F249</f>
        <v>5645328</v>
      </c>
      <c r="G248" s="34">
        <f t="shared" si="44"/>
        <v>5204931</v>
      </c>
      <c r="H248" s="34">
        <f t="shared" si="44"/>
        <v>5204731</v>
      </c>
    </row>
    <row r="249" spans="1:8" ht="15">
      <c r="A249" s="9" t="s">
        <v>326</v>
      </c>
      <c r="B249" s="38" t="s">
        <v>11</v>
      </c>
      <c r="C249" s="9" t="s">
        <v>612</v>
      </c>
      <c r="D249" s="9" t="s">
        <v>171</v>
      </c>
      <c r="E249" s="39" t="s">
        <v>12</v>
      </c>
      <c r="F249" s="34">
        <f>'прил 4'!G342</f>
        <v>5645328</v>
      </c>
      <c r="G249" s="34">
        <f>'прил 4'!H342</f>
        <v>5204931</v>
      </c>
      <c r="H249" s="34">
        <f>'прил 4'!I342</f>
        <v>5204731</v>
      </c>
    </row>
    <row r="250" spans="1:8" ht="30.75">
      <c r="A250" s="9" t="s">
        <v>327</v>
      </c>
      <c r="B250" s="10" t="s">
        <v>268</v>
      </c>
      <c r="C250" s="9" t="s">
        <v>612</v>
      </c>
      <c r="D250" s="9" t="s">
        <v>95</v>
      </c>
      <c r="E250" s="39"/>
      <c r="F250" s="34">
        <f aca="true" t="shared" si="45" ref="F250:H252">F251</f>
        <v>1092238.32</v>
      </c>
      <c r="G250" s="34">
        <f t="shared" si="45"/>
        <v>836950</v>
      </c>
      <c r="H250" s="34">
        <f t="shared" si="45"/>
        <v>832850</v>
      </c>
    </row>
    <row r="251" spans="1:8" ht="30.75">
      <c r="A251" s="9" t="s">
        <v>328</v>
      </c>
      <c r="B251" s="10" t="s">
        <v>96</v>
      </c>
      <c r="C251" s="9" t="s">
        <v>612</v>
      </c>
      <c r="D251" s="9" t="s">
        <v>97</v>
      </c>
      <c r="E251" s="39"/>
      <c r="F251" s="34">
        <f t="shared" si="45"/>
        <v>1092238.32</v>
      </c>
      <c r="G251" s="34">
        <f t="shared" si="45"/>
        <v>836950</v>
      </c>
      <c r="H251" s="34">
        <f t="shared" si="45"/>
        <v>832850</v>
      </c>
    </row>
    <row r="252" spans="1:8" ht="15">
      <c r="A252" s="9" t="s">
        <v>329</v>
      </c>
      <c r="B252" s="10" t="s">
        <v>169</v>
      </c>
      <c r="C252" s="9" t="s">
        <v>612</v>
      </c>
      <c r="D252" s="9" t="s">
        <v>97</v>
      </c>
      <c r="E252" s="39" t="s">
        <v>160</v>
      </c>
      <c r="F252" s="34">
        <f t="shared" si="45"/>
        <v>1092238.32</v>
      </c>
      <c r="G252" s="34">
        <f t="shared" si="45"/>
        <v>836950</v>
      </c>
      <c r="H252" s="34">
        <f t="shared" si="45"/>
        <v>832850</v>
      </c>
    </row>
    <row r="253" spans="1:8" ht="15">
      <c r="A253" s="9" t="s">
        <v>330</v>
      </c>
      <c r="B253" s="38" t="s">
        <v>11</v>
      </c>
      <c r="C253" s="9" t="s">
        <v>612</v>
      </c>
      <c r="D253" s="9" t="s">
        <v>97</v>
      </c>
      <c r="E253" s="39" t="s">
        <v>12</v>
      </c>
      <c r="F253" s="34">
        <f>'прил 4'!G344</f>
        <v>1092238.32</v>
      </c>
      <c r="G253" s="34">
        <f>'прил 4'!H344</f>
        <v>836950</v>
      </c>
      <c r="H253" s="34">
        <f>'прил 4'!I344</f>
        <v>832850</v>
      </c>
    </row>
    <row r="254" spans="1:8" ht="54.75" customHeight="1">
      <c r="A254" s="9" t="s">
        <v>331</v>
      </c>
      <c r="B254" s="10" t="s">
        <v>783</v>
      </c>
      <c r="C254" s="9" t="s">
        <v>613</v>
      </c>
      <c r="D254" s="9"/>
      <c r="E254" s="39"/>
      <c r="F254" s="34">
        <f>F255</f>
        <v>140000</v>
      </c>
      <c r="G254" s="34">
        <f aca="true" t="shared" si="46" ref="G254:H257">G255</f>
        <v>140000</v>
      </c>
      <c r="H254" s="34">
        <f t="shared" si="46"/>
        <v>140000</v>
      </c>
    </row>
    <row r="255" spans="1:8" ht="30.75">
      <c r="A255" s="9" t="s">
        <v>97</v>
      </c>
      <c r="B255" s="10" t="s">
        <v>268</v>
      </c>
      <c r="C255" s="9" t="s">
        <v>613</v>
      </c>
      <c r="D255" s="9" t="s">
        <v>95</v>
      </c>
      <c r="E255" s="39"/>
      <c r="F255" s="34">
        <f>F256</f>
        <v>140000</v>
      </c>
      <c r="G255" s="34">
        <f t="shared" si="46"/>
        <v>140000</v>
      </c>
      <c r="H255" s="34">
        <f t="shared" si="46"/>
        <v>140000</v>
      </c>
    </row>
    <row r="256" spans="1:8" ht="30.75">
      <c r="A256" s="9" t="s">
        <v>332</v>
      </c>
      <c r="B256" s="10" t="s">
        <v>96</v>
      </c>
      <c r="C256" s="9" t="s">
        <v>613</v>
      </c>
      <c r="D256" s="9" t="s">
        <v>97</v>
      </c>
      <c r="E256" s="39"/>
      <c r="F256" s="34">
        <f>F257</f>
        <v>140000</v>
      </c>
      <c r="G256" s="34">
        <f t="shared" si="46"/>
        <v>140000</v>
      </c>
      <c r="H256" s="34">
        <f t="shared" si="46"/>
        <v>140000</v>
      </c>
    </row>
    <row r="257" spans="1:8" ht="15">
      <c r="A257" s="9" t="s">
        <v>333</v>
      </c>
      <c r="B257" s="10" t="s">
        <v>169</v>
      </c>
      <c r="C257" s="9" t="s">
        <v>613</v>
      </c>
      <c r="D257" s="9" t="s">
        <v>97</v>
      </c>
      <c r="E257" s="39" t="s">
        <v>160</v>
      </c>
      <c r="F257" s="34">
        <f>F258</f>
        <v>140000</v>
      </c>
      <c r="G257" s="34">
        <f t="shared" si="46"/>
        <v>140000</v>
      </c>
      <c r="H257" s="34">
        <f t="shared" si="46"/>
        <v>140000</v>
      </c>
    </row>
    <row r="258" spans="1:8" ht="15">
      <c r="A258" s="9" t="s">
        <v>334</v>
      </c>
      <c r="B258" s="38" t="s">
        <v>11</v>
      </c>
      <c r="C258" s="9" t="s">
        <v>613</v>
      </c>
      <c r="D258" s="9" t="s">
        <v>97</v>
      </c>
      <c r="E258" s="39" t="s">
        <v>12</v>
      </c>
      <c r="F258" s="34">
        <f>'прил 4'!G347</f>
        <v>140000</v>
      </c>
      <c r="G258" s="34">
        <f>'прил 4'!H347</f>
        <v>140000</v>
      </c>
      <c r="H258" s="34">
        <f>'прил 4'!I347</f>
        <v>140000</v>
      </c>
    </row>
    <row r="259" spans="1:11" ht="15.75">
      <c r="A259" s="9" t="s">
        <v>335</v>
      </c>
      <c r="B259" s="37" t="s">
        <v>686</v>
      </c>
      <c r="C259" s="40" t="s">
        <v>597</v>
      </c>
      <c r="D259" s="40"/>
      <c r="E259" s="40"/>
      <c r="F259" s="41">
        <f>F260+F269+F282</f>
        <v>5734655.85</v>
      </c>
      <c r="G259" s="41">
        <f>G260+G269+G282</f>
        <v>14739100</v>
      </c>
      <c r="H259" s="41">
        <f>H260+H269+H282</f>
        <v>14739100</v>
      </c>
      <c r="I259" s="66"/>
      <c r="J259" s="66"/>
      <c r="K259" s="66"/>
    </row>
    <row r="260" spans="1:11" ht="73.5" customHeight="1">
      <c r="A260" s="9" t="s">
        <v>515</v>
      </c>
      <c r="B260" s="23" t="str">
        <f>'прил 4'!B349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60" s="9" t="s">
        <v>614</v>
      </c>
      <c r="D260" s="9" t="s">
        <v>89</v>
      </c>
      <c r="E260" s="39"/>
      <c r="F260" s="34">
        <f>F261+F265</f>
        <v>3899670</v>
      </c>
      <c r="G260" s="34">
        <f>G261+G265</f>
        <v>3256000</v>
      </c>
      <c r="H260" s="34">
        <f>H261+H265</f>
        <v>3256000</v>
      </c>
      <c r="I260" s="67"/>
      <c r="J260" s="67"/>
      <c r="K260" s="67"/>
    </row>
    <row r="261" spans="1:8" ht="62.25">
      <c r="A261" s="9" t="s">
        <v>516</v>
      </c>
      <c r="B261" s="10" t="s">
        <v>91</v>
      </c>
      <c r="C261" s="9" t="s">
        <v>614</v>
      </c>
      <c r="D261" s="9" t="s">
        <v>92</v>
      </c>
      <c r="E261" s="39"/>
      <c r="F261" s="34">
        <f aca="true" t="shared" si="47" ref="F261:H263">F262</f>
        <v>2905898</v>
      </c>
      <c r="G261" s="34">
        <f t="shared" si="47"/>
        <v>2404200</v>
      </c>
      <c r="H261" s="34">
        <f t="shared" si="47"/>
        <v>2404200</v>
      </c>
    </row>
    <row r="262" spans="1:8" ht="30.75">
      <c r="A262" s="9" t="s">
        <v>517</v>
      </c>
      <c r="B262" s="10" t="s">
        <v>93</v>
      </c>
      <c r="C262" s="9" t="s">
        <v>614</v>
      </c>
      <c r="D262" s="9" t="s">
        <v>94</v>
      </c>
      <c r="E262" s="39"/>
      <c r="F262" s="34">
        <f t="shared" si="47"/>
        <v>2905898</v>
      </c>
      <c r="G262" s="34">
        <f t="shared" si="47"/>
        <v>2404200</v>
      </c>
      <c r="H262" s="34">
        <f t="shared" si="47"/>
        <v>2404200</v>
      </c>
    </row>
    <row r="263" spans="1:8" ht="15">
      <c r="A263" s="9" t="s">
        <v>336</v>
      </c>
      <c r="B263" s="10" t="s">
        <v>169</v>
      </c>
      <c r="C263" s="9" t="s">
        <v>614</v>
      </c>
      <c r="D263" s="9" t="s">
        <v>94</v>
      </c>
      <c r="E263" s="39" t="s">
        <v>160</v>
      </c>
      <c r="F263" s="34">
        <f t="shared" si="47"/>
        <v>2905898</v>
      </c>
      <c r="G263" s="34">
        <f t="shared" si="47"/>
        <v>2404200</v>
      </c>
      <c r="H263" s="34">
        <f t="shared" si="47"/>
        <v>2404200</v>
      </c>
    </row>
    <row r="264" spans="1:8" ht="15">
      <c r="A264" s="9" t="s">
        <v>337</v>
      </c>
      <c r="B264" s="38" t="s">
        <v>11</v>
      </c>
      <c r="C264" s="9" t="s">
        <v>614</v>
      </c>
      <c r="D264" s="9" t="s">
        <v>94</v>
      </c>
      <c r="E264" s="39" t="s">
        <v>12</v>
      </c>
      <c r="F264" s="34">
        <f>'прил 4'!G351</f>
        <v>2905898</v>
      </c>
      <c r="G264" s="34">
        <f>'прил 4'!H351</f>
        <v>2404200</v>
      </c>
      <c r="H264" s="34">
        <f>'прил 4'!I351</f>
        <v>2404200</v>
      </c>
    </row>
    <row r="265" spans="1:8" ht="30.75">
      <c r="A265" s="9" t="s">
        <v>338</v>
      </c>
      <c r="B265" s="10" t="s">
        <v>268</v>
      </c>
      <c r="C265" s="9" t="s">
        <v>614</v>
      </c>
      <c r="D265" s="9" t="s">
        <v>95</v>
      </c>
      <c r="E265" s="39"/>
      <c r="F265" s="34">
        <f aca="true" t="shared" si="48" ref="F265:H267">F266</f>
        <v>993772</v>
      </c>
      <c r="G265" s="34">
        <f t="shared" si="48"/>
        <v>851800</v>
      </c>
      <c r="H265" s="34">
        <f t="shared" si="48"/>
        <v>851800</v>
      </c>
    </row>
    <row r="266" spans="1:8" ht="30.75">
      <c r="A266" s="9" t="s">
        <v>518</v>
      </c>
      <c r="B266" s="10" t="s">
        <v>96</v>
      </c>
      <c r="C266" s="9" t="s">
        <v>614</v>
      </c>
      <c r="D266" s="9" t="s">
        <v>97</v>
      </c>
      <c r="E266" s="39"/>
      <c r="F266" s="34">
        <f t="shared" si="48"/>
        <v>993772</v>
      </c>
      <c r="G266" s="34">
        <f t="shared" si="48"/>
        <v>851800</v>
      </c>
      <c r="H266" s="34">
        <f t="shared" si="48"/>
        <v>851800</v>
      </c>
    </row>
    <row r="267" spans="1:8" ht="15">
      <c r="A267" s="9" t="s">
        <v>519</v>
      </c>
      <c r="B267" s="10" t="s">
        <v>169</v>
      </c>
      <c r="C267" s="9" t="s">
        <v>614</v>
      </c>
      <c r="D267" s="9" t="s">
        <v>97</v>
      </c>
      <c r="E267" s="39" t="s">
        <v>160</v>
      </c>
      <c r="F267" s="34">
        <f t="shared" si="48"/>
        <v>993772</v>
      </c>
      <c r="G267" s="34">
        <f t="shared" si="48"/>
        <v>851800</v>
      </c>
      <c r="H267" s="34">
        <f t="shared" si="48"/>
        <v>851800</v>
      </c>
    </row>
    <row r="268" spans="1:8" ht="15">
      <c r="A268" s="9" t="s">
        <v>520</v>
      </c>
      <c r="B268" s="38" t="s">
        <v>11</v>
      </c>
      <c r="C268" s="9" t="s">
        <v>614</v>
      </c>
      <c r="D268" s="9" t="s">
        <v>97</v>
      </c>
      <c r="E268" s="39" t="s">
        <v>12</v>
      </c>
      <c r="F268" s="34">
        <f>'прил 4'!G353</f>
        <v>993772</v>
      </c>
      <c r="G268" s="34">
        <f>'прил 4'!H353</f>
        <v>851800</v>
      </c>
      <c r="H268" s="34">
        <f>'прил 4'!I353</f>
        <v>851800</v>
      </c>
    </row>
    <row r="269" spans="1:8" ht="84" customHeight="1">
      <c r="A269" s="9" t="s">
        <v>521</v>
      </c>
      <c r="B269" s="10" t="str">
        <f>'прил 4'!B238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69" s="9" t="s">
        <v>804</v>
      </c>
      <c r="D269" s="9"/>
      <c r="E269" s="39"/>
      <c r="F269" s="34">
        <f>F278+F270+F274</f>
        <v>1748285.8499999999</v>
      </c>
      <c r="G269" s="34">
        <f>G278+G270+G274</f>
        <v>11399000</v>
      </c>
      <c r="H269" s="34">
        <f>H278+H270+H274</f>
        <v>11399000</v>
      </c>
    </row>
    <row r="270" spans="1:8" ht="69" customHeight="1">
      <c r="A270" s="9" t="s">
        <v>339</v>
      </c>
      <c r="B270" s="10" t="s">
        <v>91</v>
      </c>
      <c r="C270" s="9" t="s">
        <v>804</v>
      </c>
      <c r="D270" s="9" t="s">
        <v>92</v>
      </c>
      <c r="E270" s="39"/>
      <c r="F270" s="34">
        <f aca="true" t="shared" si="49" ref="F270:H272">F271</f>
        <v>355424.17</v>
      </c>
      <c r="G270" s="34">
        <f t="shared" si="49"/>
        <v>344600</v>
      </c>
      <c r="H270" s="34">
        <f t="shared" si="49"/>
        <v>344600</v>
      </c>
    </row>
    <row r="271" spans="1:8" ht="40.5" customHeight="1">
      <c r="A271" s="9" t="s">
        <v>340</v>
      </c>
      <c r="B271" s="10" t="s">
        <v>93</v>
      </c>
      <c r="C271" s="9" t="s">
        <v>804</v>
      </c>
      <c r="D271" s="9" t="s">
        <v>94</v>
      </c>
      <c r="E271" s="39"/>
      <c r="F271" s="34">
        <f t="shared" si="49"/>
        <v>355424.17</v>
      </c>
      <c r="G271" s="34">
        <f t="shared" si="49"/>
        <v>344600</v>
      </c>
      <c r="H271" s="34">
        <f t="shared" si="49"/>
        <v>344600</v>
      </c>
    </row>
    <row r="272" spans="1:8" ht="20.25" customHeight="1">
      <c r="A272" s="9" t="s">
        <v>341</v>
      </c>
      <c r="B272" s="10" t="s">
        <v>90</v>
      </c>
      <c r="C272" s="9" t="s">
        <v>804</v>
      </c>
      <c r="D272" s="9" t="s">
        <v>94</v>
      </c>
      <c r="E272" s="39" t="s">
        <v>146</v>
      </c>
      <c r="F272" s="34">
        <f t="shared" si="49"/>
        <v>355424.17</v>
      </c>
      <c r="G272" s="34">
        <f t="shared" si="49"/>
        <v>344600</v>
      </c>
      <c r="H272" s="34">
        <f t="shared" si="49"/>
        <v>344600</v>
      </c>
    </row>
    <row r="273" spans="1:8" ht="20.25" customHeight="1">
      <c r="A273" s="9" t="s">
        <v>342</v>
      </c>
      <c r="B273" s="38" t="s">
        <v>34</v>
      </c>
      <c r="C273" s="9" t="s">
        <v>804</v>
      </c>
      <c r="D273" s="9" t="s">
        <v>94</v>
      </c>
      <c r="E273" s="39" t="s">
        <v>48</v>
      </c>
      <c r="F273" s="34">
        <f>'прил 4'!G61</f>
        <v>355424.17</v>
      </c>
      <c r="G273" s="34">
        <f>'прил 4'!H61</f>
        <v>344600</v>
      </c>
      <c r="H273" s="34">
        <f>'прил 4'!I61</f>
        <v>344600</v>
      </c>
    </row>
    <row r="274" spans="1:8" ht="41.25" customHeight="1">
      <c r="A274" s="9" t="s">
        <v>343</v>
      </c>
      <c r="B274" s="10" t="s">
        <v>268</v>
      </c>
      <c r="C274" s="9" t="s">
        <v>804</v>
      </c>
      <c r="D274" s="9" t="s">
        <v>95</v>
      </c>
      <c r="E274" s="39"/>
      <c r="F274" s="34">
        <f aca="true" t="shared" si="50" ref="F274:H276">F275</f>
        <v>12531.2</v>
      </c>
      <c r="G274" s="34">
        <f t="shared" si="50"/>
        <v>11900</v>
      </c>
      <c r="H274" s="34">
        <f t="shared" si="50"/>
        <v>11900</v>
      </c>
    </row>
    <row r="275" spans="1:8" ht="30" customHeight="1">
      <c r="A275" s="9" t="s">
        <v>344</v>
      </c>
      <c r="B275" s="10" t="s">
        <v>96</v>
      </c>
      <c r="C275" s="9" t="s">
        <v>804</v>
      </c>
      <c r="D275" s="9" t="s">
        <v>97</v>
      </c>
      <c r="E275" s="39"/>
      <c r="F275" s="34">
        <f t="shared" si="50"/>
        <v>12531.2</v>
      </c>
      <c r="G275" s="34">
        <f t="shared" si="50"/>
        <v>11900</v>
      </c>
      <c r="H275" s="34">
        <f t="shared" si="50"/>
        <v>11900</v>
      </c>
    </row>
    <row r="276" spans="1:8" ht="20.25" customHeight="1">
      <c r="A276" s="9" t="s">
        <v>345</v>
      </c>
      <c r="B276" s="10" t="s">
        <v>90</v>
      </c>
      <c r="C276" s="9" t="s">
        <v>804</v>
      </c>
      <c r="D276" s="9" t="s">
        <v>97</v>
      </c>
      <c r="E276" s="39" t="s">
        <v>146</v>
      </c>
      <c r="F276" s="34">
        <f t="shared" si="50"/>
        <v>12531.2</v>
      </c>
      <c r="G276" s="34">
        <f t="shared" si="50"/>
        <v>11900</v>
      </c>
      <c r="H276" s="34">
        <f t="shared" si="50"/>
        <v>11900</v>
      </c>
    </row>
    <row r="277" spans="1:8" ht="20.25" customHeight="1">
      <c r="A277" s="9" t="s">
        <v>346</v>
      </c>
      <c r="B277" s="38" t="s">
        <v>34</v>
      </c>
      <c r="C277" s="9" t="s">
        <v>804</v>
      </c>
      <c r="D277" s="9" t="s">
        <v>97</v>
      </c>
      <c r="E277" s="39" t="s">
        <v>48</v>
      </c>
      <c r="F277" s="34">
        <f>'прил 4'!G63</f>
        <v>12531.2</v>
      </c>
      <c r="G277" s="34">
        <f>'прил 4'!H63</f>
        <v>11900</v>
      </c>
      <c r="H277" s="34">
        <f>'прил 4'!I63</f>
        <v>11900</v>
      </c>
    </row>
    <row r="278" spans="1:8" ht="30.75">
      <c r="A278" s="9" t="s">
        <v>347</v>
      </c>
      <c r="B278" s="29" t="s">
        <v>689</v>
      </c>
      <c r="C278" s="9" t="s">
        <v>804</v>
      </c>
      <c r="D278" s="9" t="s">
        <v>8</v>
      </c>
      <c r="E278" s="39"/>
      <c r="F278" s="34">
        <f aca="true" t="shared" si="51" ref="F278:H280">F279</f>
        <v>1380330.48</v>
      </c>
      <c r="G278" s="34">
        <f t="shared" si="51"/>
        <v>11042500</v>
      </c>
      <c r="H278" s="34">
        <f t="shared" si="51"/>
        <v>11042500</v>
      </c>
    </row>
    <row r="279" spans="1:8" ht="15">
      <c r="A279" s="9" t="s">
        <v>348</v>
      </c>
      <c r="B279" s="28" t="s">
        <v>660</v>
      </c>
      <c r="C279" s="9" t="s">
        <v>804</v>
      </c>
      <c r="D279" s="9" t="s">
        <v>465</v>
      </c>
      <c r="E279" s="39"/>
      <c r="F279" s="34">
        <f t="shared" si="51"/>
        <v>1380330.48</v>
      </c>
      <c r="G279" s="34">
        <f t="shared" si="51"/>
        <v>11042500</v>
      </c>
      <c r="H279" s="34">
        <f t="shared" si="51"/>
        <v>11042500</v>
      </c>
    </row>
    <row r="280" spans="1:8" ht="15">
      <c r="A280" s="9" t="s">
        <v>349</v>
      </c>
      <c r="B280" s="10" t="s">
        <v>170</v>
      </c>
      <c r="C280" s="9" t="s">
        <v>804</v>
      </c>
      <c r="D280" s="9" t="s">
        <v>465</v>
      </c>
      <c r="E280" s="39" t="s">
        <v>126</v>
      </c>
      <c r="F280" s="34">
        <f t="shared" si="51"/>
        <v>1380330.48</v>
      </c>
      <c r="G280" s="34">
        <f t="shared" si="51"/>
        <v>11042500</v>
      </c>
      <c r="H280" s="34">
        <f t="shared" si="51"/>
        <v>11042500</v>
      </c>
    </row>
    <row r="281" spans="1:8" ht="15">
      <c r="A281" s="9" t="s">
        <v>522</v>
      </c>
      <c r="B281" s="10" t="s">
        <v>37</v>
      </c>
      <c r="C281" s="9" t="s">
        <v>804</v>
      </c>
      <c r="D281" s="9" t="s">
        <v>465</v>
      </c>
      <c r="E281" s="39" t="s">
        <v>129</v>
      </c>
      <c r="F281" s="34">
        <f>'прил 4'!G240</f>
        <v>1380330.48</v>
      </c>
      <c r="G281" s="34">
        <f>'прил 4'!H240</f>
        <v>11042500</v>
      </c>
      <c r="H281" s="34">
        <f>'прил 4'!I240</f>
        <v>11042500</v>
      </c>
    </row>
    <row r="282" spans="1:8" ht="127.5" customHeight="1">
      <c r="A282" s="9" t="s">
        <v>523</v>
      </c>
      <c r="B282" s="10" t="str">
        <f>'прил 4'!B64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82" s="9" t="s">
        <v>890</v>
      </c>
      <c r="D282" s="9"/>
      <c r="E282" s="39"/>
      <c r="F282" s="34">
        <f>F283+F287</f>
        <v>86700</v>
      </c>
      <c r="G282" s="34">
        <f>G283+G287</f>
        <v>84100</v>
      </c>
      <c r="H282" s="34">
        <f>H283+H287</f>
        <v>84100</v>
      </c>
    </row>
    <row r="283" spans="1:8" ht="75" customHeight="1">
      <c r="A283" s="9" t="s">
        <v>524</v>
      </c>
      <c r="B283" s="10" t="s">
        <v>91</v>
      </c>
      <c r="C283" s="9" t="s">
        <v>890</v>
      </c>
      <c r="D283" s="9" t="s">
        <v>92</v>
      </c>
      <c r="E283" s="39"/>
      <c r="F283" s="34">
        <f>F284</f>
        <v>84300</v>
      </c>
      <c r="G283" s="34">
        <f aca="true" t="shared" si="52" ref="G283:H285">G284</f>
        <v>81700</v>
      </c>
      <c r="H283" s="34">
        <f t="shared" si="52"/>
        <v>81700</v>
      </c>
    </row>
    <row r="284" spans="1:8" ht="39" customHeight="1">
      <c r="A284" s="9" t="s">
        <v>869</v>
      </c>
      <c r="B284" s="10" t="s">
        <v>93</v>
      </c>
      <c r="C284" s="9" t="s">
        <v>890</v>
      </c>
      <c r="D284" s="9" t="s">
        <v>94</v>
      </c>
      <c r="E284" s="39"/>
      <c r="F284" s="34">
        <f>F285</f>
        <v>84300</v>
      </c>
      <c r="G284" s="34">
        <f t="shared" si="52"/>
        <v>81700</v>
      </c>
      <c r="H284" s="34">
        <f t="shared" si="52"/>
        <v>81700</v>
      </c>
    </row>
    <row r="285" spans="1:8" ht="15">
      <c r="A285" s="9" t="s">
        <v>870</v>
      </c>
      <c r="B285" s="10" t="s">
        <v>90</v>
      </c>
      <c r="C285" s="9" t="s">
        <v>890</v>
      </c>
      <c r="D285" s="9" t="s">
        <v>94</v>
      </c>
      <c r="E285" s="39" t="s">
        <v>146</v>
      </c>
      <c r="F285" s="34">
        <f>F286</f>
        <v>84300</v>
      </c>
      <c r="G285" s="34">
        <f t="shared" si="52"/>
        <v>81700</v>
      </c>
      <c r="H285" s="34">
        <f t="shared" si="52"/>
        <v>81700</v>
      </c>
    </row>
    <row r="286" spans="1:8" ht="15">
      <c r="A286" s="9" t="s">
        <v>350</v>
      </c>
      <c r="B286" s="10" t="s">
        <v>62</v>
      </c>
      <c r="C286" s="9" t="s">
        <v>890</v>
      </c>
      <c r="D286" s="9" t="s">
        <v>94</v>
      </c>
      <c r="E286" s="39" t="s">
        <v>48</v>
      </c>
      <c r="F286" s="34">
        <f>'прил 4'!G66</f>
        <v>84300</v>
      </c>
      <c r="G286" s="34">
        <f>'прил 4'!H66</f>
        <v>81700</v>
      </c>
      <c r="H286" s="34">
        <f>'прил 4'!I66</f>
        <v>81700</v>
      </c>
    </row>
    <row r="287" spans="1:8" ht="30.75">
      <c r="A287" s="9" t="s">
        <v>351</v>
      </c>
      <c r="B287" s="10" t="s">
        <v>268</v>
      </c>
      <c r="C287" s="9" t="s">
        <v>890</v>
      </c>
      <c r="D287" s="9" t="s">
        <v>95</v>
      </c>
      <c r="E287" s="39"/>
      <c r="F287" s="34">
        <f>F288</f>
        <v>2400</v>
      </c>
      <c r="G287" s="34">
        <f aca="true" t="shared" si="53" ref="G287:H289">G288</f>
        <v>2400</v>
      </c>
      <c r="H287" s="34">
        <f t="shared" si="53"/>
        <v>2400</v>
      </c>
    </row>
    <row r="288" spans="1:8" ht="30.75">
      <c r="A288" s="9" t="s">
        <v>352</v>
      </c>
      <c r="B288" s="10" t="s">
        <v>96</v>
      </c>
      <c r="C288" s="9" t="s">
        <v>890</v>
      </c>
      <c r="D288" s="9" t="s">
        <v>97</v>
      </c>
      <c r="E288" s="39"/>
      <c r="F288" s="34">
        <f>F289</f>
        <v>2400</v>
      </c>
      <c r="G288" s="34">
        <f t="shared" si="53"/>
        <v>2400</v>
      </c>
      <c r="H288" s="34">
        <f t="shared" si="53"/>
        <v>2400</v>
      </c>
    </row>
    <row r="289" spans="1:8" ht="15">
      <c r="A289" s="9" t="s">
        <v>525</v>
      </c>
      <c r="B289" s="10" t="s">
        <v>90</v>
      </c>
      <c r="C289" s="9" t="s">
        <v>890</v>
      </c>
      <c r="D289" s="9" t="s">
        <v>97</v>
      </c>
      <c r="E289" s="39" t="s">
        <v>146</v>
      </c>
      <c r="F289" s="34">
        <f>F290</f>
        <v>2400</v>
      </c>
      <c r="G289" s="34">
        <f t="shared" si="53"/>
        <v>2400</v>
      </c>
      <c r="H289" s="34">
        <f t="shared" si="53"/>
        <v>2400</v>
      </c>
    </row>
    <row r="290" spans="1:8" ht="15">
      <c r="A290" s="9" t="s">
        <v>526</v>
      </c>
      <c r="B290" s="10" t="s">
        <v>62</v>
      </c>
      <c r="C290" s="9" t="s">
        <v>890</v>
      </c>
      <c r="D290" s="9" t="s">
        <v>97</v>
      </c>
      <c r="E290" s="39" t="s">
        <v>48</v>
      </c>
      <c r="F290" s="34">
        <f>'прил 4'!G68</f>
        <v>2400</v>
      </c>
      <c r="G290" s="34">
        <f>'прил 4'!H68</f>
        <v>2400</v>
      </c>
      <c r="H290" s="34">
        <f>'прил 4'!I68</f>
        <v>2400</v>
      </c>
    </row>
    <row r="291" spans="1:8" ht="15.75">
      <c r="A291" s="9" t="s">
        <v>527</v>
      </c>
      <c r="B291" s="42" t="s">
        <v>1</v>
      </c>
      <c r="C291" s="40" t="s">
        <v>580</v>
      </c>
      <c r="D291" s="40"/>
      <c r="E291" s="40"/>
      <c r="F291" s="41">
        <f>F292+F301+F310</f>
        <v>25045463.47</v>
      </c>
      <c r="G291" s="41">
        <f>G292+G301+G310</f>
        <v>23667236</v>
      </c>
      <c r="H291" s="41">
        <f>H292+H301+H310</f>
        <v>23640217</v>
      </c>
    </row>
    <row r="292" spans="1:8" ht="62.25">
      <c r="A292" s="9" t="s">
        <v>528</v>
      </c>
      <c r="B292" s="10" t="str">
        <f>'прил 4'!B355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92" s="9" t="s">
        <v>581</v>
      </c>
      <c r="D292" s="9"/>
      <c r="E292" s="39"/>
      <c r="F292" s="34">
        <f>F293+F297</f>
        <v>11346497</v>
      </c>
      <c r="G292" s="34">
        <f>G293+G297</f>
        <v>10694971</v>
      </c>
      <c r="H292" s="34">
        <f>H293+H297</f>
        <v>10680571</v>
      </c>
    </row>
    <row r="293" spans="1:8" ht="62.25">
      <c r="A293" s="9" t="s">
        <v>529</v>
      </c>
      <c r="B293" s="10" t="s">
        <v>91</v>
      </c>
      <c r="C293" s="9" t="s">
        <v>581</v>
      </c>
      <c r="D293" s="9" t="s">
        <v>92</v>
      </c>
      <c r="E293" s="39"/>
      <c r="F293" s="34">
        <f>F294</f>
        <v>10512537</v>
      </c>
      <c r="G293" s="34">
        <f aca="true" t="shared" si="54" ref="G293:H295">G294</f>
        <v>9979671</v>
      </c>
      <c r="H293" s="34">
        <f t="shared" si="54"/>
        <v>9979671</v>
      </c>
    </row>
    <row r="294" spans="1:8" ht="15">
      <c r="A294" s="9" t="s">
        <v>353</v>
      </c>
      <c r="B294" s="10" t="s">
        <v>168</v>
      </c>
      <c r="C294" s="9" t="s">
        <v>581</v>
      </c>
      <c r="D294" s="9" t="s">
        <v>171</v>
      </c>
      <c r="E294" s="39"/>
      <c r="F294" s="34">
        <f>F295</f>
        <v>10512537</v>
      </c>
      <c r="G294" s="34">
        <f t="shared" si="54"/>
        <v>9979671</v>
      </c>
      <c r="H294" s="34">
        <f t="shared" si="54"/>
        <v>9979671</v>
      </c>
    </row>
    <row r="295" spans="1:8" ht="15">
      <c r="A295" s="9" t="s">
        <v>354</v>
      </c>
      <c r="B295" s="10" t="s">
        <v>169</v>
      </c>
      <c r="C295" s="9" t="s">
        <v>581</v>
      </c>
      <c r="D295" s="9" t="s">
        <v>171</v>
      </c>
      <c r="E295" s="39" t="s">
        <v>160</v>
      </c>
      <c r="F295" s="34">
        <f>F296</f>
        <v>10512537</v>
      </c>
      <c r="G295" s="34">
        <f t="shared" si="54"/>
        <v>9979671</v>
      </c>
      <c r="H295" s="34">
        <f t="shared" si="54"/>
        <v>9979671</v>
      </c>
    </row>
    <row r="296" spans="1:8" ht="15">
      <c r="A296" s="9" t="s">
        <v>355</v>
      </c>
      <c r="B296" s="38" t="s">
        <v>11</v>
      </c>
      <c r="C296" s="9" t="s">
        <v>581</v>
      </c>
      <c r="D296" s="9" t="s">
        <v>171</v>
      </c>
      <c r="E296" s="39" t="s">
        <v>12</v>
      </c>
      <c r="F296" s="34">
        <f>'прил 4'!G357</f>
        <v>10512537</v>
      </c>
      <c r="G296" s="34">
        <f>'прил 4'!H357</f>
        <v>9979671</v>
      </c>
      <c r="H296" s="34">
        <f>'прил 4'!I357</f>
        <v>9979671</v>
      </c>
    </row>
    <row r="297" spans="1:8" ht="30.75">
      <c r="A297" s="9" t="s">
        <v>356</v>
      </c>
      <c r="B297" s="10" t="s">
        <v>268</v>
      </c>
      <c r="C297" s="9" t="s">
        <v>581</v>
      </c>
      <c r="D297" s="9" t="s">
        <v>95</v>
      </c>
      <c r="E297" s="39"/>
      <c r="F297" s="34">
        <f>F298</f>
        <v>833960</v>
      </c>
      <c r="G297" s="34">
        <f aca="true" t="shared" si="55" ref="G297:H299">G298</f>
        <v>715300</v>
      </c>
      <c r="H297" s="34">
        <f t="shared" si="55"/>
        <v>700900</v>
      </c>
    </row>
    <row r="298" spans="1:8" ht="30.75">
      <c r="A298" s="9" t="s">
        <v>357</v>
      </c>
      <c r="B298" s="10" t="s">
        <v>96</v>
      </c>
      <c r="C298" s="9" t="s">
        <v>581</v>
      </c>
      <c r="D298" s="9" t="s">
        <v>97</v>
      </c>
      <c r="E298" s="39"/>
      <c r="F298" s="34">
        <f>F299</f>
        <v>833960</v>
      </c>
      <c r="G298" s="34">
        <f t="shared" si="55"/>
        <v>715300</v>
      </c>
      <c r="H298" s="34">
        <f t="shared" si="55"/>
        <v>700900</v>
      </c>
    </row>
    <row r="299" spans="1:8" ht="15">
      <c r="A299" s="9" t="s">
        <v>358</v>
      </c>
      <c r="B299" s="10" t="s">
        <v>169</v>
      </c>
      <c r="C299" s="9" t="s">
        <v>581</v>
      </c>
      <c r="D299" s="9" t="s">
        <v>97</v>
      </c>
      <c r="E299" s="39" t="s">
        <v>160</v>
      </c>
      <c r="F299" s="34">
        <f>F300</f>
        <v>833960</v>
      </c>
      <c r="G299" s="34">
        <f t="shared" si="55"/>
        <v>715300</v>
      </c>
      <c r="H299" s="34">
        <f t="shared" si="55"/>
        <v>700900</v>
      </c>
    </row>
    <row r="300" spans="1:8" ht="15">
      <c r="A300" s="9" t="s">
        <v>359</v>
      </c>
      <c r="B300" s="38" t="s">
        <v>11</v>
      </c>
      <c r="C300" s="9" t="s">
        <v>581</v>
      </c>
      <c r="D300" s="9" t="s">
        <v>97</v>
      </c>
      <c r="E300" s="39" t="s">
        <v>12</v>
      </c>
      <c r="F300" s="34">
        <f>'прил 4'!G359</f>
        <v>833960</v>
      </c>
      <c r="G300" s="34">
        <f>'прил 4'!H359</f>
        <v>715300</v>
      </c>
      <c r="H300" s="34">
        <f>'прил 4'!I359</f>
        <v>700900</v>
      </c>
    </row>
    <row r="301" spans="1:8" ht="63" customHeight="1">
      <c r="A301" s="9" t="s">
        <v>360</v>
      </c>
      <c r="B301" s="10" t="str">
        <f>'прил 4'!B360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301" s="9" t="s">
        <v>616</v>
      </c>
      <c r="D301" s="9"/>
      <c r="E301" s="39"/>
      <c r="F301" s="34">
        <f>F302+F306</f>
        <v>6847306.47</v>
      </c>
      <c r="G301" s="34">
        <f>G302+G306</f>
        <v>6364774</v>
      </c>
      <c r="H301" s="34">
        <f>H302+H306</f>
        <v>6355754</v>
      </c>
    </row>
    <row r="302" spans="1:8" ht="66.75" customHeight="1">
      <c r="A302" s="9" t="s">
        <v>361</v>
      </c>
      <c r="B302" s="10" t="s">
        <v>91</v>
      </c>
      <c r="C302" s="9" t="s">
        <v>616</v>
      </c>
      <c r="D302" s="9" t="s">
        <v>92</v>
      </c>
      <c r="E302" s="39"/>
      <c r="F302" s="34">
        <f>F303</f>
        <v>5674700</v>
      </c>
      <c r="G302" s="34">
        <f>G303</f>
        <v>5365244</v>
      </c>
      <c r="H302" s="34">
        <f>H303</f>
        <v>5365244</v>
      </c>
    </row>
    <row r="303" spans="1:8" ht="15">
      <c r="A303" s="9" t="s">
        <v>362</v>
      </c>
      <c r="B303" s="10" t="s">
        <v>168</v>
      </c>
      <c r="C303" s="9" t="s">
        <v>616</v>
      </c>
      <c r="D303" s="9" t="s">
        <v>171</v>
      </c>
      <c r="E303" s="39"/>
      <c r="F303" s="34">
        <f>F304</f>
        <v>5674700</v>
      </c>
      <c r="G303" s="34">
        <f>'прил 4'!H362</f>
        <v>5365244</v>
      </c>
      <c r="H303" s="34">
        <f>'прил 4'!I362</f>
        <v>5365244</v>
      </c>
    </row>
    <row r="304" spans="1:8" ht="15">
      <c r="A304" s="9" t="s">
        <v>363</v>
      </c>
      <c r="B304" s="10" t="s">
        <v>169</v>
      </c>
      <c r="C304" s="9" t="s">
        <v>616</v>
      </c>
      <c r="D304" s="9" t="s">
        <v>171</v>
      </c>
      <c r="E304" s="39" t="s">
        <v>160</v>
      </c>
      <c r="F304" s="34">
        <f>F305</f>
        <v>5674700</v>
      </c>
      <c r="G304" s="34">
        <f>G305</f>
        <v>5365244</v>
      </c>
      <c r="H304" s="34">
        <f>H305</f>
        <v>5365244</v>
      </c>
    </row>
    <row r="305" spans="1:8" ht="15">
      <c r="A305" s="9" t="s">
        <v>364</v>
      </c>
      <c r="B305" s="38" t="s">
        <v>11</v>
      </c>
      <c r="C305" s="9" t="s">
        <v>616</v>
      </c>
      <c r="D305" s="9" t="s">
        <v>171</v>
      </c>
      <c r="E305" s="39" t="s">
        <v>12</v>
      </c>
      <c r="F305" s="34">
        <f>'прил 4'!G362</f>
        <v>5674700</v>
      </c>
      <c r="G305" s="34">
        <f>'прил 4'!H362</f>
        <v>5365244</v>
      </c>
      <c r="H305" s="34">
        <f>'прил 4'!I362</f>
        <v>5365244</v>
      </c>
    </row>
    <row r="306" spans="1:8" ht="30.75">
      <c r="A306" s="9" t="s">
        <v>365</v>
      </c>
      <c r="B306" s="10" t="s">
        <v>268</v>
      </c>
      <c r="C306" s="9" t="s">
        <v>616</v>
      </c>
      <c r="D306" s="9" t="s">
        <v>95</v>
      </c>
      <c r="E306" s="39"/>
      <c r="F306" s="34">
        <f>F307</f>
        <v>1172606.47</v>
      </c>
      <c r="G306" s="34">
        <f aca="true" t="shared" si="56" ref="G306:H308">G307</f>
        <v>999530</v>
      </c>
      <c r="H306" s="34">
        <f t="shared" si="56"/>
        <v>990510</v>
      </c>
    </row>
    <row r="307" spans="1:8" ht="30.75">
      <c r="A307" s="9" t="s">
        <v>366</v>
      </c>
      <c r="B307" s="10" t="s">
        <v>96</v>
      </c>
      <c r="C307" s="9" t="s">
        <v>616</v>
      </c>
      <c r="D307" s="9" t="s">
        <v>97</v>
      </c>
      <c r="E307" s="39"/>
      <c r="F307" s="34">
        <f>F308</f>
        <v>1172606.47</v>
      </c>
      <c r="G307" s="34">
        <f t="shared" si="56"/>
        <v>999530</v>
      </c>
      <c r="H307" s="34">
        <f t="shared" si="56"/>
        <v>990510</v>
      </c>
    </row>
    <row r="308" spans="1:8" ht="15">
      <c r="A308" s="9" t="s">
        <v>367</v>
      </c>
      <c r="B308" s="10" t="s">
        <v>169</v>
      </c>
      <c r="C308" s="9" t="s">
        <v>616</v>
      </c>
      <c r="D308" s="9" t="s">
        <v>97</v>
      </c>
      <c r="E308" s="39" t="s">
        <v>160</v>
      </c>
      <c r="F308" s="34">
        <f>F309</f>
        <v>1172606.47</v>
      </c>
      <c r="G308" s="34">
        <f t="shared" si="56"/>
        <v>999530</v>
      </c>
      <c r="H308" s="34">
        <f t="shared" si="56"/>
        <v>990510</v>
      </c>
    </row>
    <row r="309" spans="1:8" ht="15">
      <c r="A309" s="9" t="s">
        <v>368</v>
      </c>
      <c r="B309" s="38" t="s">
        <v>11</v>
      </c>
      <c r="C309" s="9" t="s">
        <v>616</v>
      </c>
      <c r="D309" s="9" t="s">
        <v>97</v>
      </c>
      <c r="E309" s="39" t="s">
        <v>12</v>
      </c>
      <c r="F309" s="34">
        <f>'прил 4'!G364</f>
        <v>1172606.47</v>
      </c>
      <c r="G309" s="34">
        <f>'прил 4'!H364</f>
        <v>999530</v>
      </c>
      <c r="H309" s="34">
        <f>'прил 4'!I364</f>
        <v>990510</v>
      </c>
    </row>
    <row r="310" spans="1:8" ht="62.25">
      <c r="A310" s="9" t="s">
        <v>369</v>
      </c>
      <c r="B310" s="10" t="s">
        <v>784</v>
      </c>
      <c r="C310" s="9" t="s">
        <v>615</v>
      </c>
      <c r="D310" s="9" t="s">
        <v>89</v>
      </c>
      <c r="E310" s="39"/>
      <c r="F310" s="34">
        <f>F311+F315+F319</f>
        <v>6851660</v>
      </c>
      <c r="G310" s="34">
        <f>G311+G315+G319</f>
        <v>6607491</v>
      </c>
      <c r="H310" s="34">
        <f>H311+H315+H319</f>
        <v>6603892</v>
      </c>
    </row>
    <row r="311" spans="1:8" ht="62.25">
      <c r="A311" s="9" t="s">
        <v>370</v>
      </c>
      <c r="B311" s="10" t="s">
        <v>91</v>
      </c>
      <c r="C311" s="9" t="s">
        <v>615</v>
      </c>
      <c r="D311" s="9" t="s">
        <v>92</v>
      </c>
      <c r="E311" s="39"/>
      <c r="F311" s="34">
        <f>F312</f>
        <v>6645557</v>
      </c>
      <c r="G311" s="34">
        <f aca="true" t="shared" si="57" ref="G311:H313">G312</f>
        <v>6427530</v>
      </c>
      <c r="H311" s="34">
        <f t="shared" si="57"/>
        <v>6427530</v>
      </c>
    </row>
    <row r="312" spans="1:8" ht="34.5" customHeight="1">
      <c r="A312" s="9" t="s">
        <v>371</v>
      </c>
      <c r="B312" s="10" t="s">
        <v>93</v>
      </c>
      <c r="C312" s="9" t="s">
        <v>615</v>
      </c>
      <c r="D312" s="9" t="s">
        <v>94</v>
      </c>
      <c r="E312" s="39"/>
      <c r="F312" s="34">
        <f>F313</f>
        <v>6645557</v>
      </c>
      <c r="G312" s="34">
        <f t="shared" si="57"/>
        <v>6427530</v>
      </c>
      <c r="H312" s="34">
        <f t="shared" si="57"/>
        <v>6427530</v>
      </c>
    </row>
    <row r="313" spans="1:8" ht="15">
      <c r="A313" s="9" t="s">
        <v>372</v>
      </c>
      <c r="B313" s="10" t="s">
        <v>169</v>
      </c>
      <c r="C313" s="9" t="s">
        <v>615</v>
      </c>
      <c r="D313" s="9" t="s">
        <v>94</v>
      </c>
      <c r="E313" s="39" t="s">
        <v>160</v>
      </c>
      <c r="F313" s="34">
        <f>F314</f>
        <v>6645557</v>
      </c>
      <c r="G313" s="34">
        <f t="shared" si="57"/>
        <v>6427530</v>
      </c>
      <c r="H313" s="34">
        <f t="shared" si="57"/>
        <v>6427530</v>
      </c>
    </row>
    <row r="314" spans="1:8" ht="15">
      <c r="A314" s="9" t="s">
        <v>373</v>
      </c>
      <c r="B314" s="38" t="s">
        <v>11</v>
      </c>
      <c r="C314" s="9" t="s">
        <v>615</v>
      </c>
      <c r="D314" s="9" t="s">
        <v>94</v>
      </c>
      <c r="E314" s="39" t="s">
        <v>12</v>
      </c>
      <c r="F314" s="34">
        <f>'прил 4'!G367</f>
        <v>6645557</v>
      </c>
      <c r="G314" s="34">
        <f>'прил 4'!H367</f>
        <v>6427530</v>
      </c>
      <c r="H314" s="34">
        <f>'прил 4'!I367</f>
        <v>6427530</v>
      </c>
    </row>
    <row r="315" spans="1:8" ht="30.75">
      <c r="A315" s="9" t="s">
        <v>99</v>
      </c>
      <c r="B315" s="10" t="s">
        <v>268</v>
      </c>
      <c r="C315" s="9" t="s">
        <v>615</v>
      </c>
      <c r="D315" s="9" t="s">
        <v>95</v>
      </c>
      <c r="E315" s="39"/>
      <c r="F315" s="34">
        <f>F316</f>
        <v>201619.38</v>
      </c>
      <c r="G315" s="34">
        <f aca="true" t="shared" si="58" ref="G315:H317">G316</f>
        <v>179961</v>
      </c>
      <c r="H315" s="34">
        <f t="shared" si="58"/>
        <v>176362</v>
      </c>
    </row>
    <row r="316" spans="1:8" ht="30.75">
      <c r="A316" s="9" t="s">
        <v>374</v>
      </c>
      <c r="B316" s="10" t="s">
        <v>96</v>
      </c>
      <c r="C316" s="9" t="s">
        <v>615</v>
      </c>
      <c r="D316" s="9" t="s">
        <v>97</v>
      </c>
      <c r="E316" s="39"/>
      <c r="F316" s="34">
        <f>F317</f>
        <v>201619.38</v>
      </c>
      <c r="G316" s="34">
        <f t="shared" si="58"/>
        <v>179961</v>
      </c>
      <c r="H316" s="34">
        <f t="shared" si="58"/>
        <v>176362</v>
      </c>
    </row>
    <row r="317" spans="1:8" ht="15">
      <c r="A317" s="9" t="s">
        <v>375</v>
      </c>
      <c r="B317" s="10" t="s">
        <v>169</v>
      </c>
      <c r="C317" s="9" t="s">
        <v>615</v>
      </c>
      <c r="D317" s="9" t="s">
        <v>97</v>
      </c>
      <c r="E317" s="39" t="s">
        <v>160</v>
      </c>
      <c r="F317" s="34">
        <f>F318</f>
        <v>201619.38</v>
      </c>
      <c r="G317" s="34">
        <f t="shared" si="58"/>
        <v>179961</v>
      </c>
      <c r="H317" s="34">
        <f t="shared" si="58"/>
        <v>176362</v>
      </c>
    </row>
    <row r="318" spans="1:8" ht="15">
      <c r="A318" s="9" t="s">
        <v>376</v>
      </c>
      <c r="B318" s="38" t="s">
        <v>11</v>
      </c>
      <c r="C318" s="9" t="s">
        <v>615</v>
      </c>
      <c r="D318" s="9" t="s">
        <v>97</v>
      </c>
      <c r="E318" s="39" t="s">
        <v>12</v>
      </c>
      <c r="F318" s="34">
        <f>'прил 4'!G369</f>
        <v>201619.38</v>
      </c>
      <c r="G318" s="34">
        <f>'прил 4'!H369</f>
        <v>179961</v>
      </c>
      <c r="H318" s="34">
        <f>'прил 4'!I369</f>
        <v>176362</v>
      </c>
    </row>
    <row r="319" spans="1:8" ht="15">
      <c r="A319" s="9" t="s">
        <v>530</v>
      </c>
      <c r="B319" s="10" t="s">
        <v>98</v>
      </c>
      <c r="C319" s="9" t="s">
        <v>615</v>
      </c>
      <c r="D319" s="9" t="s">
        <v>99</v>
      </c>
      <c r="E319" s="39"/>
      <c r="F319" s="34">
        <f aca="true" t="shared" si="59" ref="F319:H320">F320</f>
        <v>4483.62</v>
      </c>
      <c r="G319" s="34">
        <f t="shared" si="59"/>
        <v>0</v>
      </c>
      <c r="H319" s="34">
        <f t="shared" si="59"/>
        <v>0</v>
      </c>
    </row>
    <row r="320" spans="1:8" ht="30.75">
      <c r="A320" s="9" t="s">
        <v>531</v>
      </c>
      <c r="B320" s="10" t="s">
        <v>578</v>
      </c>
      <c r="C320" s="9" t="s">
        <v>615</v>
      </c>
      <c r="D320" s="9" t="s">
        <v>388</v>
      </c>
      <c r="E320" s="39"/>
      <c r="F320" s="34">
        <f t="shared" si="59"/>
        <v>4483.62</v>
      </c>
      <c r="G320" s="34">
        <f t="shared" si="59"/>
        <v>0</v>
      </c>
      <c r="H320" s="34">
        <f t="shared" si="59"/>
        <v>0</v>
      </c>
    </row>
    <row r="321" spans="1:8" ht="15">
      <c r="A321" s="9" t="s">
        <v>532</v>
      </c>
      <c r="B321" s="10" t="s">
        <v>169</v>
      </c>
      <c r="C321" s="9" t="s">
        <v>615</v>
      </c>
      <c r="D321" s="9" t="s">
        <v>388</v>
      </c>
      <c r="E321" s="39" t="s">
        <v>160</v>
      </c>
      <c r="F321" s="34">
        <f>F322</f>
        <v>4483.62</v>
      </c>
      <c r="G321" s="34"/>
      <c r="H321" s="34"/>
    </row>
    <row r="322" spans="1:8" ht="15">
      <c r="A322" s="9" t="s">
        <v>377</v>
      </c>
      <c r="B322" s="38" t="s">
        <v>11</v>
      </c>
      <c r="C322" s="9" t="s">
        <v>615</v>
      </c>
      <c r="D322" s="9" t="s">
        <v>388</v>
      </c>
      <c r="E322" s="39" t="s">
        <v>12</v>
      </c>
      <c r="F322" s="34">
        <f>'прил 4'!G371</f>
        <v>4483.62</v>
      </c>
      <c r="G322" s="34">
        <f>'прил 4'!H371</f>
        <v>0</v>
      </c>
      <c r="H322" s="34">
        <f>'прил 4'!I371</f>
        <v>0</v>
      </c>
    </row>
    <row r="323" spans="1:8" ht="34.5" customHeight="1">
      <c r="A323" s="9" t="s">
        <v>378</v>
      </c>
      <c r="B323" s="22" t="s">
        <v>813</v>
      </c>
      <c r="C323" s="43" t="s">
        <v>601</v>
      </c>
      <c r="D323" s="43"/>
      <c r="E323" s="43"/>
      <c r="F323" s="44">
        <f>F324+F350+F361+F388</f>
        <v>155897996</v>
      </c>
      <c r="G323" s="44">
        <f>G324+G350+G361+G388</f>
        <v>112929818</v>
      </c>
      <c r="H323" s="44">
        <f>H324+H350+H361+H388</f>
        <v>111709503</v>
      </c>
    </row>
    <row r="324" spans="1:8" ht="15.75">
      <c r="A324" s="9" t="s">
        <v>379</v>
      </c>
      <c r="B324" s="37" t="s">
        <v>559</v>
      </c>
      <c r="C324" s="40" t="s">
        <v>622</v>
      </c>
      <c r="D324" s="40"/>
      <c r="E324" s="40"/>
      <c r="F324" s="41">
        <f>F325+F330+F345+F340+F335</f>
        <v>47805064</v>
      </c>
      <c r="G324" s="41">
        <f>G325+G330+G345+G340+G335</f>
        <v>28991483</v>
      </c>
      <c r="H324" s="41">
        <f>H325+H330+H345+H340+H335</f>
        <v>28720962</v>
      </c>
    </row>
    <row r="325" spans="1:8" ht="67.5" customHeight="1">
      <c r="A325" s="9" t="s">
        <v>116</v>
      </c>
      <c r="B325" s="10" t="str">
        <f>'прил 4'!B423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25" s="9" t="s">
        <v>623</v>
      </c>
      <c r="D325" s="9"/>
      <c r="E325" s="39"/>
      <c r="F325" s="34">
        <f>F326</f>
        <v>2631085</v>
      </c>
      <c r="G325" s="34">
        <f aca="true" t="shared" si="60" ref="G325:H328">G326</f>
        <v>2016300</v>
      </c>
      <c r="H325" s="34">
        <f t="shared" si="60"/>
        <v>1986068</v>
      </c>
    </row>
    <row r="326" spans="1:8" ht="30.75">
      <c r="A326" s="9" t="s">
        <v>871</v>
      </c>
      <c r="B326" s="10" t="s">
        <v>166</v>
      </c>
      <c r="C326" s="9" t="s">
        <v>623</v>
      </c>
      <c r="D326" s="9" t="s">
        <v>167</v>
      </c>
      <c r="E326" s="39"/>
      <c r="F326" s="34">
        <f>F327</f>
        <v>2631085</v>
      </c>
      <c r="G326" s="34">
        <f t="shared" si="60"/>
        <v>2016300</v>
      </c>
      <c r="H326" s="34">
        <f t="shared" si="60"/>
        <v>1986068</v>
      </c>
    </row>
    <row r="327" spans="1:8" ht="15">
      <c r="A327" s="9" t="s">
        <v>380</v>
      </c>
      <c r="B327" s="10" t="s">
        <v>117</v>
      </c>
      <c r="C327" s="9" t="s">
        <v>623</v>
      </c>
      <c r="D327" s="9" t="s">
        <v>118</v>
      </c>
      <c r="E327" s="39"/>
      <c r="F327" s="34">
        <f>F328</f>
        <v>2631085</v>
      </c>
      <c r="G327" s="34">
        <f t="shared" si="60"/>
        <v>2016300</v>
      </c>
      <c r="H327" s="34">
        <f t="shared" si="60"/>
        <v>1986068</v>
      </c>
    </row>
    <row r="328" spans="1:8" ht="15">
      <c r="A328" s="9" t="s">
        <v>381</v>
      </c>
      <c r="B328" s="38" t="s">
        <v>7</v>
      </c>
      <c r="C328" s="9" t="s">
        <v>623</v>
      </c>
      <c r="D328" s="9" t="s">
        <v>118</v>
      </c>
      <c r="E328" s="39" t="s">
        <v>122</v>
      </c>
      <c r="F328" s="34">
        <f>F329</f>
        <v>2631085</v>
      </c>
      <c r="G328" s="34">
        <f t="shared" si="60"/>
        <v>2016300</v>
      </c>
      <c r="H328" s="34">
        <f t="shared" si="60"/>
        <v>1986068</v>
      </c>
    </row>
    <row r="329" spans="1:8" ht="15">
      <c r="A329" s="9" t="s">
        <v>382</v>
      </c>
      <c r="B329" s="38" t="s">
        <v>36</v>
      </c>
      <c r="C329" s="9" t="s">
        <v>623</v>
      </c>
      <c r="D329" s="9" t="s">
        <v>118</v>
      </c>
      <c r="E329" s="39" t="s">
        <v>123</v>
      </c>
      <c r="F329" s="34">
        <f>'прил 4'!G425</f>
        <v>2631085</v>
      </c>
      <c r="G329" s="34">
        <f>'прил 4'!H425</f>
        <v>2016300</v>
      </c>
      <c r="H329" s="34">
        <f>'прил 4'!I425</f>
        <v>1986068</v>
      </c>
    </row>
    <row r="330" spans="1:8" ht="69.75" customHeight="1">
      <c r="A330" s="9" t="s">
        <v>383</v>
      </c>
      <c r="B330" s="10" t="str">
        <f>'прил 4'!B426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30" s="9" t="s">
        <v>624</v>
      </c>
      <c r="D330" s="9"/>
      <c r="E330" s="39"/>
      <c r="F330" s="34">
        <f>F331</f>
        <v>34185648</v>
      </c>
      <c r="G330" s="34">
        <f>G331</f>
        <v>25990208</v>
      </c>
      <c r="H330" s="34">
        <f>H331</f>
        <v>25764225</v>
      </c>
    </row>
    <row r="331" spans="1:8" ht="30.75">
      <c r="A331" s="9" t="s">
        <v>384</v>
      </c>
      <c r="B331" s="10" t="s">
        <v>166</v>
      </c>
      <c r="C331" s="9" t="s">
        <v>624</v>
      </c>
      <c r="D331" s="9" t="s">
        <v>167</v>
      </c>
      <c r="E331" s="39"/>
      <c r="F331" s="34">
        <f>F332</f>
        <v>34185648</v>
      </c>
      <c r="G331" s="34">
        <f aca="true" t="shared" si="61" ref="G331:H333">G332</f>
        <v>25990208</v>
      </c>
      <c r="H331" s="34">
        <f t="shared" si="61"/>
        <v>25764225</v>
      </c>
    </row>
    <row r="332" spans="1:8" ht="15">
      <c r="A332" s="9" t="s">
        <v>385</v>
      </c>
      <c r="B332" s="10" t="s">
        <v>117</v>
      </c>
      <c r="C332" s="9" t="s">
        <v>624</v>
      </c>
      <c r="D332" s="9" t="s">
        <v>118</v>
      </c>
      <c r="E332" s="39"/>
      <c r="F332" s="34">
        <f>F333</f>
        <v>34185648</v>
      </c>
      <c r="G332" s="34">
        <f t="shared" si="61"/>
        <v>25990208</v>
      </c>
      <c r="H332" s="34">
        <f t="shared" si="61"/>
        <v>25764225</v>
      </c>
    </row>
    <row r="333" spans="1:8" ht="15">
      <c r="A333" s="9" t="s">
        <v>386</v>
      </c>
      <c r="B333" s="38" t="s">
        <v>7</v>
      </c>
      <c r="C333" s="9" t="s">
        <v>624</v>
      </c>
      <c r="D333" s="9" t="s">
        <v>118</v>
      </c>
      <c r="E333" s="39" t="s">
        <v>122</v>
      </c>
      <c r="F333" s="34">
        <f>F334</f>
        <v>34185648</v>
      </c>
      <c r="G333" s="34">
        <f t="shared" si="61"/>
        <v>25990208</v>
      </c>
      <c r="H333" s="34">
        <f t="shared" si="61"/>
        <v>25764225</v>
      </c>
    </row>
    <row r="334" spans="1:8" ht="15">
      <c r="A334" s="9" t="s">
        <v>387</v>
      </c>
      <c r="B334" s="38" t="s">
        <v>36</v>
      </c>
      <c r="C334" s="9" t="s">
        <v>624</v>
      </c>
      <c r="D334" s="9" t="s">
        <v>118</v>
      </c>
      <c r="E334" s="39" t="s">
        <v>123</v>
      </c>
      <c r="F334" s="34">
        <f>'прил 4'!G428</f>
        <v>34185648</v>
      </c>
      <c r="G334" s="34">
        <f>'прил 4'!H428</f>
        <v>25990208</v>
      </c>
      <c r="H334" s="34">
        <f>'прил 4'!I428</f>
        <v>25764225</v>
      </c>
    </row>
    <row r="335" spans="1:8" ht="46.5">
      <c r="A335" s="9" t="s">
        <v>388</v>
      </c>
      <c r="B335" s="10" t="s">
        <v>994</v>
      </c>
      <c r="C335" s="9" t="s">
        <v>977</v>
      </c>
      <c r="D335" s="9"/>
      <c r="E335" s="39"/>
      <c r="F335" s="34">
        <f>F336</f>
        <v>10000000</v>
      </c>
      <c r="G335" s="34">
        <f aca="true" t="shared" si="62" ref="G335:H338">G336</f>
        <v>0</v>
      </c>
      <c r="H335" s="34">
        <f t="shared" si="62"/>
        <v>0</v>
      </c>
    </row>
    <row r="336" spans="1:8" ht="30.75">
      <c r="A336" s="9" t="s">
        <v>389</v>
      </c>
      <c r="B336" s="10" t="s">
        <v>166</v>
      </c>
      <c r="C336" s="9" t="s">
        <v>977</v>
      </c>
      <c r="D336" s="9" t="s">
        <v>167</v>
      </c>
      <c r="E336" s="39"/>
      <c r="F336" s="34">
        <f>F337</f>
        <v>10000000</v>
      </c>
      <c r="G336" s="34">
        <f t="shared" si="62"/>
        <v>0</v>
      </c>
      <c r="H336" s="34">
        <f t="shared" si="62"/>
        <v>0</v>
      </c>
    </row>
    <row r="337" spans="1:8" ht="15">
      <c r="A337" s="9" t="s">
        <v>390</v>
      </c>
      <c r="B337" s="10" t="s">
        <v>117</v>
      </c>
      <c r="C337" s="9" t="s">
        <v>977</v>
      </c>
      <c r="D337" s="9" t="s">
        <v>118</v>
      </c>
      <c r="E337" s="39"/>
      <c r="F337" s="34">
        <f>F338</f>
        <v>10000000</v>
      </c>
      <c r="G337" s="34">
        <f t="shared" si="62"/>
        <v>0</v>
      </c>
      <c r="H337" s="34">
        <f t="shared" si="62"/>
        <v>0</v>
      </c>
    </row>
    <row r="338" spans="1:8" ht="15">
      <c r="A338" s="9" t="s">
        <v>391</v>
      </c>
      <c r="B338" s="38" t="s">
        <v>7</v>
      </c>
      <c r="C338" s="9" t="s">
        <v>977</v>
      </c>
      <c r="D338" s="9" t="s">
        <v>118</v>
      </c>
      <c r="E338" s="39" t="s">
        <v>122</v>
      </c>
      <c r="F338" s="34">
        <f>F339</f>
        <v>10000000</v>
      </c>
      <c r="G338" s="34">
        <f t="shared" si="62"/>
        <v>0</v>
      </c>
      <c r="H338" s="34">
        <f t="shared" si="62"/>
        <v>0</v>
      </c>
    </row>
    <row r="339" spans="1:8" ht="15">
      <c r="A339" s="9" t="s">
        <v>392</v>
      </c>
      <c r="B339" s="38" t="s">
        <v>36</v>
      </c>
      <c r="C339" s="9" t="s">
        <v>977</v>
      </c>
      <c r="D339" s="9" t="s">
        <v>118</v>
      </c>
      <c r="E339" s="39" t="s">
        <v>123</v>
      </c>
      <c r="F339" s="34">
        <f>'прил 4'!G437</f>
        <v>10000000</v>
      </c>
      <c r="G339" s="34">
        <f>'прил 4'!H437</f>
        <v>0</v>
      </c>
      <c r="H339" s="34">
        <f>'прил 4'!I437</f>
        <v>0</v>
      </c>
    </row>
    <row r="340" spans="1:8" ht="62.25">
      <c r="A340" s="9" t="s">
        <v>393</v>
      </c>
      <c r="B340" s="10" t="s">
        <v>940</v>
      </c>
      <c r="C340" s="9" t="s">
        <v>930</v>
      </c>
      <c r="D340" s="9"/>
      <c r="E340" s="39"/>
      <c r="F340" s="34">
        <f>F341</f>
        <v>408081</v>
      </c>
      <c r="G340" s="34">
        <f aca="true" t="shared" si="63" ref="G340:H343">G341</f>
        <v>408700</v>
      </c>
      <c r="H340" s="34">
        <f t="shared" si="63"/>
        <v>408604</v>
      </c>
    </row>
    <row r="341" spans="1:8" ht="30.75">
      <c r="A341" s="9" t="s">
        <v>394</v>
      </c>
      <c r="B341" s="10" t="s">
        <v>166</v>
      </c>
      <c r="C341" s="9" t="s">
        <v>930</v>
      </c>
      <c r="D341" s="9" t="s">
        <v>167</v>
      </c>
      <c r="E341" s="39"/>
      <c r="F341" s="34">
        <f>F342</f>
        <v>408081</v>
      </c>
      <c r="G341" s="34">
        <f t="shared" si="63"/>
        <v>408700</v>
      </c>
      <c r="H341" s="34">
        <f t="shared" si="63"/>
        <v>408604</v>
      </c>
    </row>
    <row r="342" spans="1:8" ht="15">
      <c r="A342" s="9" t="s">
        <v>395</v>
      </c>
      <c r="B342" s="10" t="s">
        <v>117</v>
      </c>
      <c r="C342" s="9" t="s">
        <v>930</v>
      </c>
      <c r="D342" s="9" t="s">
        <v>118</v>
      </c>
      <c r="E342" s="39"/>
      <c r="F342" s="34">
        <f>F343</f>
        <v>408081</v>
      </c>
      <c r="G342" s="34">
        <f t="shared" si="63"/>
        <v>408700</v>
      </c>
      <c r="H342" s="34">
        <f t="shared" si="63"/>
        <v>408604</v>
      </c>
    </row>
    <row r="343" spans="1:8" ht="15">
      <c r="A343" s="9" t="s">
        <v>396</v>
      </c>
      <c r="B343" s="38" t="s">
        <v>7</v>
      </c>
      <c r="C343" s="9" t="s">
        <v>930</v>
      </c>
      <c r="D343" s="9" t="s">
        <v>118</v>
      </c>
      <c r="E343" s="39" t="s">
        <v>122</v>
      </c>
      <c r="F343" s="34">
        <f>F344</f>
        <v>408081</v>
      </c>
      <c r="G343" s="34">
        <f t="shared" si="63"/>
        <v>408700</v>
      </c>
      <c r="H343" s="34">
        <f t="shared" si="63"/>
        <v>408604</v>
      </c>
    </row>
    <row r="344" spans="1:8" ht="15">
      <c r="A344" s="9" t="s">
        <v>397</v>
      </c>
      <c r="B344" s="38" t="s">
        <v>36</v>
      </c>
      <c r="C344" s="9" t="s">
        <v>930</v>
      </c>
      <c r="D344" s="9" t="s">
        <v>118</v>
      </c>
      <c r="E344" s="39" t="s">
        <v>123</v>
      </c>
      <c r="F344" s="34">
        <f>'прил 4'!G431</f>
        <v>408081</v>
      </c>
      <c r="G344" s="34">
        <f>'прил 4'!H431</f>
        <v>408700</v>
      </c>
      <c r="H344" s="34">
        <f>'прил 4'!I431</f>
        <v>408604</v>
      </c>
    </row>
    <row r="345" spans="1:8" ht="52.5" customHeight="1">
      <c r="A345" s="9" t="s">
        <v>398</v>
      </c>
      <c r="B345" s="10" t="str">
        <f>'прил 4'!B432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345" s="9" t="s">
        <v>714</v>
      </c>
      <c r="D345" s="9"/>
      <c r="E345" s="39"/>
      <c r="F345" s="34">
        <f>F346</f>
        <v>580250</v>
      </c>
      <c r="G345" s="34">
        <f aca="true" t="shared" si="64" ref="G345:H348">G346</f>
        <v>576275</v>
      </c>
      <c r="H345" s="34">
        <f t="shared" si="64"/>
        <v>562065</v>
      </c>
    </row>
    <row r="346" spans="1:8" ht="30.75">
      <c r="A346" s="9" t="s">
        <v>533</v>
      </c>
      <c r="B346" s="10" t="s">
        <v>166</v>
      </c>
      <c r="C346" s="9" t="s">
        <v>714</v>
      </c>
      <c r="D346" s="9" t="s">
        <v>167</v>
      </c>
      <c r="E346" s="39"/>
      <c r="F346" s="34">
        <f>F347</f>
        <v>580250</v>
      </c>
      <c r="G346" s="34">
        <f t="shared" si="64"/>
        <v>576275</v>
      </c>
      <c r="H346" s="34">
        <f t="shared" si="64"/>
        <v>562065</v>
      </c>
    </row>
    <row r="347" spans="1:8" ht="15">
      <c r="A347" s="9" t="s">
        <v>399</v>
      </c>
      <c r="B347" s="10" t="s">
        <v>117</v>
      </c>
      <c r="C347" s="9" t="s">
        <v>714</v>
      </c>
      <c r="D347" s="9" t="s">
        <v>118</v>
      </c>
      <c r="E347" s="39"/>
      <c r="F347" s="34">
        <f>F348</f>
        <v>580250</v>
      </c>
      <c r="G347" s="34">
        <f t="shared" si="64"/>
        <v>576275</v>
      </c>
      <c r="H347" s="34">
        <f t="shared" si="64"/>
        <v>562065</v>
      </c>
    </row>
    <row r="348" spans="1:8" ht="15">
      <c r="A348" s="9" t="s">
        <v>400</v>
      </c>
      <c r="B348" s="38" t="s">
        <v>7</v>
      </c>
      <c r="C348" s="9" t="s">
        <v>714</v>
      </c>
      <c r="D348" s="9" t="s">
        <v>118</v>
      </c>
      <c r="E348" s="39" t="s">
        <v>122</v>
      </c>
      <c r="F348" s="34">
        <f>F349</f>
        <v>580250</v>
      </c>
      <c r="G348" s="34">
        <f t="shared" si="64"/>
        <v>576275</v>
      </c>
      <c r="H348" s="34">
        <f t="shared" si="64"/>
        <v>562065</v>
      </c>
    </row>
    <row r="349" spans="1:8" ht="15">
      <c r="A349" s="9" t="s">
        <v>401</v>
      </c>
      <c r="B349" s="38" t="s">
        <v>36</v>
      </c>
      <c r="C349" s="9" t="s">
        <v>714</v>
      </c>
      <c r="D349" s="9" t="s">
        <v>118</v>
      </c>
      <c r="E349" s="39" t="s">
        <v>123</v>
      </c>
      <c r="F349" s="34">
        <f>'прил 4'!G434</f>
        <v>580250</v>
      </c>
      <c r="G349" s="34">
        <f>'прил 4'!H434</f>
        <v>576275</v>
      </c>
      <c r="H349" s="34">
        <f>'прил 4'!I434</f>
        <v>562065</v>
      </c>
    </row>
    <row r="350" spans="1:8" ht="32.25">
      <c r="A350" s="9" t="s">
        <v>402</v>
      </c>
      <c r="B350" s="37" t="s">
        <v>564</v>
      </c>
      <c r="C350" s="40" t="s">
        <v>625</v>
      </c>
      <c r="D350" s="40"/>
      <c r="E350" s="40"/>
      <c r="F350" s="41">
        <f>F351+F356</f>
        <v>70137248</v>
      </c>
      <c r="G350" s="41">
        <f>G351</f>
        <v>51791947</v>
      </c>
      <c r="H350" s="41">
        <f>H351</f>
        <v>51312352</v>
      </c>
    </row>
    <row r="351" spans="1:8" ht="69" customHeight="1">
      <c r="A351" s="9" t="s">
        <v>403</v>
      </c>
      <c r="B351" s="10" t="str">
        <f>'прил 4'!B439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351" s="9" t="s">
        <v>627</v>
      </c>
      <c r="D351" s="9"/>
      <c r="E351" s="39"/>
      <c r="F351" s="34">
        <f>F352</f>
        <v>68826854</v>
      </c>
      <c r="G351" s="34">
        <f aca="true" t="shared" si="65" ref="G351:H354">G352</f>
        <v>51791947</v>
      </c>
      <c r="H351" s="34">
        <f t="shared" si="65"/>
        <v>51312352</v>
      </c>
    </row>
    <row r="352" spans="1:8" ht="30.75">
      <c r="A352" s="9" t="s">
        <v>404</v>
      </c>
      <c r="B352" s="10" t="s">
        <v>166</v>
      </c>
      <c r="C352" s="9" t="s">
        <v>627</v>
      </c>
      <c r="D352" s="9" t="s">
        <v>167</v>
      </c>
      <c r="E352" s="39"/>
      <c r="F352" s="34">
        <f>F353</f>
        <v>68826854</v>
      </c>
      <c r="G352" s="34">
        <f t="shared" si="65"/>
        <v>51791947</v>
      </c>
      <c r="H352" s="34">
        <f t="shared" si="65"/>
        <v>51312352</v>
      </c>
    </row>
    <row r="353" spans="1:8" ht="15">
      <c r="A353" s="9" t="s">
        <v>405</v>
      </c>
      <c r="B353" s="10" t="s">
        <v>117</v>
      </c>
      <c r="C353" s="9" t="s">
        <v>627</v>
      </c>
      <c r="D353" s="9" t="s">
        <v>118</v>
      </c>
      <c r="E353" s="39"/>
      <c r="F353" s="34">
        <f>F354</f>
        <v>68826854</v>
      </c>
      <c r="G353" s="34">
        <f t="shared" si="65"/>
        <v>51791947</v>
      </c>
      <c r="H353" s="34">
        <f t="shared" si="65"/>
        <v>51312352</v>
      </c>
    </row>
    <row r="354" spans="1:8" ht="15">
      <c r="A354" s="9" t="s">
        <v>406</v>
      </c>
      <c r="B354" s="38" t="s">
        <v>7</v>
      </c>
      <c r="C354" s="9" t="s">
        <v>627</v>
      </c>
      <c r="D354" s="9" t="s">
        <v>118</v>
      </c>
      <c r="E354" s="39" t="s">
        <v>122</v>
      </c>
      <c r="F354" s="34">
        <f>F355</f>
        <v>68826854</v>
      </c>
      <c r="G354" s="34">
        <f t="shared" si="65"/>
        <v>51791947</v>
      </c>
      <c r="H354" s="34">
        <f t="shared" si="65"/>
        <v>51312352</v>
      </c>
    </row>
    <row r="355" spans="1:8" ht="15">
      <c r="A355" s="9" t="s">
        <v>407</v>
      </c>
      <c r="B355" s="38" t="s">
        <v>36</v>
      </c>
      <c r="C355" s="9" t="s">
        <v>627</v>
      </c>
      <c r="D355" s="9" t="s">
        <v>118</v>
      </c>
      <c r="E355" s="39" t="s">
        <v>123</v>
      </c>
      <c r="F355" s="34">
        <f>'прил 4'!G441</f>
        <v>68826854</v>
      </c>
      <c r="G355" s="34">
        <f>'прил 4'!H441</f>
        <v>51791947</v>
      </c>
      <c r="H355" s="34">
        <f>'прил 4'!I441</f>
        <v>51312352</v>
      </c>
    </row>
    <row r="356" spans="1:8" ht="46.5">
      <c r="A356" s="9" t="s">
        <v>408</v>
      </c>
      <c r="B356" s="10" t="s">
        <v>1126</v>
      </c>
      <c r="C356" s="9" t="s">
        <v>1125</v>
      </c>
      <c r="D356" s="9"/>
      <c r="E356" s="39"/>
      <c r="F356" s="34">
        <f>F357</f>
        <v>1310394</v>
      </c>
      <c r="G356" s="34">
        <f aca="true" t="shared" si="66" ref="G356:H359">G357</f>
        <v>0</v>
      </c>
      <c r="H356" s="34">
        <f t="shared" si="66"/>
        <v>0</v>
      </c>
    </row>
    <row r="357" spans="1:8" ht="30.75">
      <c r="A357" s="9" t="s">
        <v>409</v>
      </c>
      <c r="B357" s="10" t="s">
        <v>166</v>
      </c>
      <c r="C357" s="9" t="s">
        <v>1125</v>
      </c>
      <c r="D357" s="9" t="s">
        <v>167</v>
      </c>
      <c r="E357" s="39"/>
      <c r="F357" s="34">
        <f>F358</f>
        <v>1310394</v>
      </c>
      <c r="G357" s="34">
        <f t="shared" si="66"/>
        <v>0</v>
      </c>
      <c r="H357" s="34">
        <f t="shared" si="66"/>
        <v>0</v>
      </c>
    </row>
    <row r="358" spans="1:8" ht="15">
      <c r="A358" s="9" t="s">
        <v>410</v>
      </c>
      <c r="B358" s="10" t="s">
        <v>117</v>
      </c>
      <c r="C358" s="9" t="s">
        <v>1125</v>
      </c>
      <c r="D358" s="9" t="s">
        <v>118</v>
      </c>
      <c r="E358" s="39"/>
      <c r="F358" s="34">
        <f>F359</f>
        <v>1310394</v>
      </c>
      <c r="G358" s="34">
        <f t="shared" si="66"/>
        <v>0</v>
      </c>
      <c r="H358" s="34">
        <f t="shared" si="66"/>
        <v>0</v>
      </c>
    </row>
    <row r="359" spans="1:8" ht="15">
      <c r="A359" s="9" t="s">
        <v>411</v>
      </c>
      <c r="B359" s="38" t="s">
        <v>7</v>
      </c>
      <c r="C359" s="9" t="s">
        <v>1125</v>
      </c>
      <c r="D359" s="9" t="s">
        <v>118</v>
      </c>
      <c r="E359" s="39" t="s">
        <v>122</v>
      </c>
      <c r="F359" s="34">
        <f>F360</f>
        <v>1310394</v>
      </c>
      <c r="G359" s="34">
        <f t="shared" si="66"/>
        <v>0</v>
      </c>
      <c r="H359" s="34">
        <f t="shared" si="66"/>
        <v>0</v>
      </c>
    </row>
    <row r="360" spans="1:8" ht="15">
      <c r="A360" s="9" t="s">
        <v>412</v>
      </c>
      <c r="B360" s="38" t="s">
        <v>36</v>
      </c>
      <c r="C360" s="9" t="s">
        <v>1125</v>
      </c>
      <c r="D360" s="9" t="s">
        <v>118</v>
      </c>
      <c r="E360" s="39" t="s">
        <v>123</v>
      </c>
      <c r="F360" s="34">
        <f>'прил 4'!G444</f>
        <v>1310394</v>
      </c>
      <c r="G360" s="34">
        <f>'прил 4'!H444</f>
        <v>0</v>
      </c>
      <c r="H360" s="34">
        <f>'прил 4'!I444</f>
        <v>0</v>
      </c>
    </row>
    <row r="361" spans="1:8" ht="32.25">
      <c r="A361" s="9" t="s">
        <v>413</v>
      </c>
      <c r="B361" s="37" t="s">
        <v>573</v>
      </c>
      <c r="C361" s="36" t="s">
        <v>628</v>
      </c>
      <c r="D361" s="40"/>
      <c r="E361" s="40"/>
      <c r="F361" s="41">
        <f>F362+F375</f>
        <v>36717667</v>
      </c>
      <c r="G361" s="41">
        <f>G362+G375</f>
        <v>31077200</v>
      </c>
      <c r="H361" s="41">
        <f>H362+H375</f>
        <v>30607001</v>
      </c>
    </row>
    <row r="362" spans="1:8" ht="62.25">
      <c r="A362" s="9" t="s">
        <v>414</v>
      </c>
      <c r="B362" s="10" t="str">
        <f>'прил 4'!B448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62" s="9" t="s">
        <v>629</v>
      </c>
      <c r="D362" s="9"/>
      <c r="E362" s="39"/>
      <c r="F362" s="34">
        <f>F363+F367+F371</f>
        <v>7416892</v>
      </c>
      <c r="G362" s="34">
        <f>G363+G367</f>
        <v>6128839</v>
      </c>
      <c r="H362" s="34">
        <f>H363+H367</f>
        <v>6036952</v>
      </c>
    </row>
    <row r="363" spans="1:8" ht="62.25">
      <c r="A363" s="9" t="s">
        <v>415</v>
      </c>
      <c r="B363" s="10" t="s">
        <v>91</v>
      </c>
      <c r="C363" s="9" t="s">
        <v>629</v>
      </c>
      <c r="D363" s="9" t="s">
        <v>92</v>
      </c>
      <c r="E363" s="39"/>
      <c r="F363" s="34">
        <f>F364</f>
        <v>6611399</v>
      </c>
      <c r="G363" s="34">
        <f aca="true" t="shared" si="67" ref="G363:H365">G364</f>
        <v>5632733</v>
      </c>
      <c r="H363" s="34">
        <f t="shared" si="67"/>
        <v>5548288</v>
      </c>
    </row>
    <row r="364" spans="1:8" ht="15">
      <c r="A364" s="9" t="s">
        <v>416</v>
      </c>
      <c r="B364" s="10" t="s">
        <v>168</v>
      </c>
      <c r="C364" s="9" t="s">
        <v>629</v>
      </c>
      <c r="D364" s="9" t="s">
        <v>171</v>
      </c>
      <c r="E364" s="39"/>
      <c r="F364" s="34">
        <f>F365</f>
        <v>6611399</v>
      </c>
      <c r="G364" s="34">
        <f t="shared" si="67"/>
        <v>5632733</v>
      </c>
      <c r="H364" s="34">
        <f t="shared" si="67"/>
        <v>5548288</v>
      </c>
    </row>
    <row r="365" spans="1:8" ht="15">
      <c r="A365" s="9" t="s">
        <v>417</v>
      </c>
      <c r="B365" s="38" t="s">
        <v>7</v>
      </c>
      <c r="C365" s="9" t="s">
        <v>629</v>
      </c>
      <c r="D365" s="9" t="s">
        <v>171</v>
      </c>
      <c r="E365" s="39" t="s">
        <v>122</v>
      </c>
      <c r="F365" s="34">
        <f>F366</f>
        <v>6611399</v>
      </c>
      <c r="G365" s="34">
        <f t="shared" si="67"/>
        <v>5632733</v>
      </c>
      <c r="H365" s="34">
        <f t="shared" si="67"/>
        <v>5548288</v>
      </c>
    </row>
    <row r="366" spans="1:8" ht="15">
      <c r="A366" s="9" t="s">
        <v>418</v>
      </c>
      <c r="B366" s="38" t="s">
        <v>119</v>
      </c>
      <c r="C366" s="9" t="s">
        <v>629</v>
      </c>
      <c r="D366" s="9" t="s">
        <v>171</v>
      </c>
      <c r="E366" s="39" t="s">
        <v>51</v>
      </c>
      <c r="F366" s="34">
        <f>'прил 4'!G450</f>
        <v>6611399</v>
      </c>
      <c r="G366" s="34">
        <f>'прил 4'!H450</f>
        <v>5632733</v>
      </c>
      <c r="H366" s="34">
        <f>'прил 4'!I450</f>
        <v>5548288</v>
      </c>
    </row>
    <row r="367" spans="1:8" ht="30.75">
      <c r="A367" s="9" t="s">
        <v>419</v>
      </c>
      <c r="B367" s="10" t="s">
        <v>268</v>
      </c>
      <c r="C367" s="9" t="s">
        <v>629</v>
      </c>
      <c r="D367" s="9" t="s">
        <v>95</v>
      </c>
      <c r="E367" s="39"/>
      <c r="F367" s="34">
        <f>F368</f>
        <v>804493</v>
      </c>
      <c r="G367" s="34">
        <f aca="true" t="shared" si="68" ref="G367:H369">G368</f>
        <v>496106</v>
      </c>
      <c r="H367" s="34">
        <f t="shared" si="68"/>
        <v>488664</v>
      </c>
    </row>
    <row r="368" spans="1:8" ht="30.75">
      <c r="A368" s="9" t="s">
        <v>420</v>
      </c>
      <c r="B368" s="10" t="s">
        <v>96</v>
      </c>
      <c r="C368" s="9" t="s">
        <v>629</v>
      </c>
      <c r="D368" s="9" t="s">
        <v>97</v>
      </c>
      <c r="E368" s="39"/>
      <c r="F368" s="34">
        <f>F369</f>
        <v>804493</v>
      </c>
      <c r="G368" s="34">
        <f t="shared" si="68"/>
        <v>496106</v>
      </c>
      <c r="H368" s="34">
        <f t="shared" si="68"/>
        <v>488664</v>
      </c>
    </row>
    <row r="369" spans="1:8" ht="15">
      <c r="A369" s="9" t="s">
        <v>421</v>
      </c>
      <c r="B369" s="38" t="s">
        <v>7</v>
      </c>
      <c r="C369" s="9" t="s">
        <v>629</v>
      </c>
      <c r="D369" s="9" t="s">
        <v>97</v>
      </c>
      <c r="E369" s="39" t="s">
        <v>122</v>
      </c>
      <c r="F369" s="34">
        <f>F370</f>
        <v>804493</v>
      </c>
      <c r="G369" s="34">
        <f t="shared" si="68"/>
        <v>496106</v>
      </c>
      <c r="H369" s="34">
        <f t="shared" si="68"/>
        <v>488664</v>
      </c>
    </row>
    <row r="370" spans="1:8" ht="15">
      <c r="A370" s="9" t="s">
        <v>422</v>
      </c>
      <c r="B370" s="38" t="s">
        <v>119</v>
      </c>
      <c r="C370" s="9" t="s">
        <v>629</v>
      </c>
      <c r="D370" s="9" t="s">
        <v>97</v>
      </c>
      <c r="E370" s="39" t="s">
        <v>51</v>
      </c>
      <c r="F370" s="34">
        <f>'прил 4'!G452</f>
        <v>804493</v>
      </c>
      <c r="G370" s="34">
        <f>'прил 4'!H452</f>
        <v>496106</v>
      </c>
      <c r="H370" s="34">
        <f>'прил 4'!I452</f>
        <v>488664</v>
      </c>
    </row>
    <row r="371" spans="1:8" ht="15">
      <c r="A371" s="9" t="s">
        <v>423</v>
      </c>
      <c r="B371" s="10" t="s">
        <v>100</v>
      </c>
      <c r="C371" s="9" t="s">
        <v>629</v>
      </c>
      <c r="D371" s="9" t="s">
        <v>101</v>
      </c>
      <c r="E371" s="39"/>
      <c r="F371" s="34">
        <f>F372</f>
        <v>1000</v>
      </c>
      <c r="G371" s="34">
        <f aca="true" t="shared" si="69" ref="G371:H373">G372</f>
        <v>0</v>
      </c>
      <c r="H371" s="34">
        <f t="shared" si="69"/>
        <v>0</v>
      </c>
    </row>
    <row r="372" spans="1:8" ht="15">
      <c r="A372" s="9" t="s">
        <v>424</v>
      </c>
      <c r="B372" s="10" t="s">
        <v>707</v>
      </c>
      <c r="C372" s="9" t="s">
        <v>629</v>
      </c>
      <c r="D372" s="9" t="s">
        <v>706</v>
      </c>
      <c r="E372" s="39"/>
      <c r="F372" s="34">
        <f>F373</f>
        <v>1000</v>
      </c>
      <c r="G372" s="34">
        <f t="shared" si="69"/>
        <v>0</v>
      </c>
      <c r="H372" s="34">
        <f t="shared" si="69"/>
        <v>0</v>
      </c>
    </row>
    <row r="373" spans="1:8" ht="15">
      <c r="A373" s="9" t="s">
        <v>534</v>
      </c>
      <c r="B373" s="38" t="s">
        <v>7</v>
      </c>
      <c r="C373" s="9" t="s">
        <v>629</v>
      </c>
      <c r="D373" s="9" t="s">
        <v>706</v>
      </c>
      <c r="E373" s="39" t="s">
        <v>122</v>
      </c>
      <c r="F373" s="34">
        <f>F374</f>
        <v>1000</v>
      </c>
      <c r="G373" s="34">
        <f t="shared" si="69"/>
        <v>0</v>
      </c>
      <c r="H373" s="34">
        <f t="shared" si="69"/>
        <v>0</v>
      </c>
    </row>
    <row r="374" spans="1:8" ht="15">
      <c r="A374" s="9" t="s">
        <v>535</v>
      </c>
      <c r="B374" s="38" t="s">
        <v>119</v>
      </c>
      <c r="C374" s="9" t="s">
        <v>629</v>
      </c>
      <c r="D374" s="9" t="s">
        <v>706</v>
      </c>
      <c r="E374" s="39" t="s">
        <v>51</v>
      </c>
      <c r="F374" s="34">
        <f>'прил 4'!G454</f>
        <v>1000</v>
      </c>
      <c r="G374" s="34">
        <f>'прил 4'!H454</f>
        <v>0</v>
      </c>
      <c r="H374" s="34">
        <f>'прил 4'!I454</f>
        <v>0</v>
      </c>
    </row>
    <row r="375" spans="1:8" ht="75" customHeight="1">
      <c r="A375" s="9" t="s">
        <v>425</v>
      </c>
      <c r="B375" s="10" t="str">
        <f>'прил 4'!B455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375" s="9" t="s">
        <v>839</v>
      </c>
      <c r="D375" s="9"/>
      <c r="E375" s="39"/>
      <c r="F375" s="34">
        <f>F376+F380+F384</f>
        <v>29300775</v>
      </c>
      <c r="G375" s="34">
        <f>G376+G380</f>
        <v>24948361</v>
      </c>
      <c r="H375" s="34">
        <f>H376+H380</f>
        <v>24570049</v>
      </c>
    </row>
    <row r="376" spans="1:8" ht="62.25">
      <c r="A376" s="9" t="s">
        <v>426</v>
      </c>
      <c r="B376" s="10" t="s">
        <v>91</v>
      </c>
      <c r="C376" s="9" t="s">
        <v>839</v>
      </c>
      <c r="D376" s="9" t="s">
        <v>92</v>
      </c>
      <c r="E376" s="39"/>
      <c r="F376" s="34">
        <f>F377</f>
        <v>29283200</v>
      </c>
      <c r="G376" s="34">
        <f aca="true" t="shared" si="70" ref="G376:H378">G377</f>
        <v>24943361</v>
      </c>
      <c r="H376" s="34">
        <f t="shared" si="70"/>
        <v>24565049</v>
      </c>
    </row>
    <row r="377" spans="1:8" ht="30.75">
      <c r="A377" s="9" t="s">
        <v>427</v>
      </c>
      <c r="B377" s="10" t="s">
        <v>93</v>
      </c>
      <c r="C377" s="9" t="s">
        <v>839</v>
      </c>
      <c r="D377" s="9" t="s">
        <v>94</v>
      </c>
      <c r="E377" s="39"/>
      <c r="F377" s="34">
        <f>F378</f>
        <v>29283200</v>
      </c>
      <c r="G377" s="34">
        <f t="shared" si="70"/>
        <v>24943361</v>
      </c>
      <c r="H377" s="34">
        <f t="shared" si="70"/>
        <v>24565049</v>
      </c>
    </row>
    <row r="378" spans="1:8" ht="15">
      <c r="A378" s="9" t="s">
        <v>872</v>
      </c>
      <c r="B378" s="38" t="s">
        <v>7</v>
      </c>
      <c r="C378" s="9" t="s">
        <v>839</v>
      </c>
      <c r="D378" s="9" t="s">
        <v>94</v>
      </c>
      <c r="E378" s="39" t="s">
        <v>122</v>
      </c>
      <c r="F378" s="34">
        <f>F379</f>
        <v>29283200</v>
      </c>
      <c r="G378" s="34">
        <f t="shared" si="70"/>
        <v>24943361</v>
      </c>
      <c r="H378" s="34">
        <f t="shared" si="70"/>
        <v>24565049</v>
      </c>
    </row>
    <row r="379" spans="1:8" ht="15">
      <c r="A379" s="9" t="s">
        <v>873</v>
      </c>
      <c r="B379" s="38" t="s">
        <v>119</v>
      </c>
      <c r="C379" s="9" t="s">
        <v>839</v>
      </c>
      <c r="D379" s="9" t="s">
        <v>94</v>
      </c>
      <c r="E379" s="39" t="s">
        <v>51</v>
      </c>
      <c r="F379" s="34">
        <f>'прил 4'!G457</f>
        <v>29283200</v>
      </c>
      <c r="G379" s="34">
        <f>'прил 4'!H457</f>
        <v>24943361</v>
      </c>
      <c r="H379" s="34">
        <f>'прил 4'!I457</f>
        <v>24565049</v>
      </c>
    </row>
    <row r="380" spans="1:8" ht="30.75">
      <c r="A380" s="9" t="s">
        <v>874</v>
      </c>
      <c r="B380" s="10" t="s">
        <v>268</v>
      </c>
      <c r="C380" s="9" t="s">
        <v>839</v>
      </c>
      <c r="D380" s="9" t="s">
        <v>95</v>
      </c>
      <c r="E380" s="39"/>
      <c r="F380" s="34">
        <f>F381</f>
        <v>10000</v>
      </c>
      <c r="G380" s="34">
        <f aca="true" t="shared" si="71" ref="G380:H382">G381</f>
        <v>5000</v>
      </c>
      <c r="H380" s="34">
        <f t="shared" si="71"/>
        <v>5000</v>
      </c>
    </row>
    <row r="381" spans="1:8" ht="30.75">
      <c r="A381" s="9" t="s">
        <v>428</v>
      </c>
      <c r="B381" s="10" t="s">
        <v>96</v>
      </c>
      <c r="C381" s="9" t="s">
        <v>839</v>
      </c>
      <c r="D381" s="9" t="s">
        <v>97</v>
      </c>
      <c r="E381" s="39"/>
      <c r="F381" s="34">
        <f>F382</f>
        <v>10000</v>
      </c>
      <c r="G381" s="34">
        <f t="shared" si="71"/>
        <v>5000</v>
      </c>
      <c r="H381" s="34">
        <f t="shared" si="71"/>
        <v>5000</v>
      </c>
    </row>
    <row r="382" spans="1:8" ht="15">
      <c r="A382" s="9" t="s">
        <v>429</v>
      </c>
      <c r="B382" s="38" t="s">
        <v>7</v>
      </c>
      <c r="C382" s="9" t="s">
        <v>839</v>
      </c>
      <c r="D382" s="9" t="s">
        <v>97</v>
      </c>
      <c r="E382" s="39" t="s">
        <v>122</v>
      </c>
      <c r="F382" s="34">
        <f>F383</f>
        <v>10000</v>
      </c>
      <c r="G382" s="34">
        <f t="shared" si="71"/>
        <v>5000</v>
      </c>
      <c r="H382" s="34">
        <f t="shared" si="71"/>
        <v>5000</v>
      </c>
    </row>
    <row r="383" spans="1:8" ht="15">
      <c r="A383" s="9" t="s">
        <v>536</v>
      </c>
      <c r="B383" s="38" t="s">
        <v>119</v>
      </c>
      <c r="C383" s="9" t="s">
        <v>839</v>
      </c>
      <c r="D383" s="9" t="s">
        <v>97</v>
      </c>
      <c r="E383" s="39" t="s">
        <v>51</v>
      </c>
      <c r="F383" s="34">
        <f>'прил 4'!G459</f>
        <v>10000</v>
      </c>
      <c r="G383" s="34">
        <f>'прил 4'!H459</f>
        <v>5000</v>
      </c>
      <c r="H383" s="34">
        <f>'прил 4'!I459</f>
        <v>5000</v>
      </c>
    </row>
    <row r="384" spans="1:8" ht="15">
      <c r="A384" s="9" t="s">
        <v>537</v>
      </c>
      <c r="B384" s="10" t="s">
        <v>100</v>
      </c>
      <c r="C384" s="9" t="s">
        <v>839</v>
      </c>
      <c r="D384" s="9" t="s">
        <v>101</v>
      </c>
      <c r="E384" s="39"/>
      <c r="F384" s="34">
        <f>F385</f>
        <v>7575</v>
      </c>
      <c r="G384" s="34">
        <f aca="true" t="shared" si="72" ref="G384:H386">G385</f>
        <v>0</v>
      </c>
      <c r="H384" s="34">
        <f t="shared" si="72"/>
        <v>0</v>
      </c>
    </row>
    <row r="385" spans="1:8" ht="15">
      <c r="A385" s="9" t="s">
        <v>538</v>
      </c>
      <c r="B385" s="10" t="s">
        <v>707</v>
      </c>
      <c r="C385" s="9" t="s">
        <v>839</v>
      </c>
      <c r="D385" s="9" t="s">
        <v>706</v>
      </c>
      <c r="E385" s="39"/>
      <c r="F385" s="34">
        <f>F386</f>
        <v>7575</v>
      </c>
      <c r="G385" s="34">
        <f t="shared" si="72"/>
        <v>0</v>
      </c>
      <c r="H385" s="34">
        <f t="shared" si="72"/>
        <v>0</v>
      </c>
    </row>
    <row r="386" spans="1:8" ht="15">
      <c r="A386" s="9" t="s">
        <v>430</v>
      </c>
      <c r="B386" s="38" t="s">
        <v>7</v>
      </c>
      <c r="C386" s="9" t="s">
        <v>839</v>
      </c>
      <c r="D386" s="9" t="s">
        <v>706</v>
      </c>
      <c r="E386" s="39" t="s">
        <v>122</v>
      </c>
      <c r="F386" s="34">
        <f>F387</f>
        <v>7575</v>
      </c>
      <c r="G386" s="34">
        <f t="shared" si="72"/>
        <v>0</v>
      </c>
      <c r="H386" s="34">
        <f t="shared" si="72"/>
        <v>0</v>
      </c>
    </row>
    <row r="387" spans="1:8" ht="15">
      <c r="A387" s="9" t="s">
        <v>431</v>
      </c>
      <c r="B387" s="38" t="s">
        <v>119</v>
      </c>
      <c r="C387" s="9" t="s">
        <v>839</v>
      </c>
      <c r="D387" s="9" t="s">
        <v>706</v>
      </c>
      <c r="E387" s="39" t="s">
        <v>51</v>
      </c>
      <c r="F387" s="34">
        <v>7575</v>
      </c>
      <c r="G387" s="34">
        <v>0</v>
      </c>
      <c r="H387" s="34">
        <v>0</v>
      </c>
    </row>
    <row r="388" spans="1:8" ht="32.25">
      <c r="A388" s="9" t="s">
        <v>432</v>
      </c>
      <c r="B388" s="37" t="s">
        <v>3</v>
      </c>
      <c r="C388" s="40" t="s">
        <v>602</v>
      </c>
      <c r="D388" s="40"/>
      <c r="E388" s="40"/>
      <c r="F388" s="41">
        <f>F389+F398</f>
        <v>1238017</v>
      </c>
      <c r="G388" s="41">
        <f>G389+G398</f>
        <v>1069188</v>
      </c>
      <c r="H388" s="41">
        <f>H389+H398</f>
        <v>1069188</v>
      </c>
    </row>
    <row r="389" spans="1:8" ht="62.25">
      <c r="A389" s="9" t="s">
        <v>433</v>
      </c>
      <c r="B389" s="10" t="str">
        <f>'прил 4'!B71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89" s="9" t="s">
        <v>603</v>
      </c>
      <c r="D389" s="9"/>
      <c r="E389" s="39"/>
      <c r="F389" s="34">
        <f>F390+F394</f>
        <v>1126267</v>
      </c>
      <c r="G389" s="34">
        <f>G390+G394</f>
        <v>960288</v>
      </c>
      <c r="H389" s="34">
        <f>H390+H394</f>
        <v>960288</v>
      </c>
    </row>
    <row r="390" spans="1:8" ht="62.25">
      <c r="A390" s="9" t="s">
        <v>434</v>
      </c>
      <c r="B390" s="10" t="s">
        <v>91</v>
      </c>
      <c r="C390" s="9" t="s">
        <v>603</v>
      </c>
      <c r="D390" s="9" t="s">
        <v>92</v>
      </c>
      <c r="E390" s="39"/>
      <c r="F390" s="34">
        <f>F391</f>
        <v>983267</v>
      </c>
      <c r="G390" s="34">
        <f aca="true" t="shared" si="73" ref="G390:H392">G391</f>
        <v>947288</v>
      </c>
      <c r="H390" s="34">
        <f t="shared" si="73"/>
        <v>947288</v>
      </c>
    </row>
    <row r="391" spans="1:8" ht="15">
      <c r="A391" s="9" t="s">
        <v>435</v>
      </c>
      <c r="B391" s="10" t="s">
        <v>168</v>
      </c>
      <c r="C391" s="9" t="s">
        <v>603</v>
      </c>
      <c r="D391" s="9" t="s">
        <v>171</v>
      </c>
      <c r="E391" s="39"/>
      <c r="F391" s="34">
        <f>F392</f>
        <v>983267</v>
      </c>
      <c r="G391" s="34">
        <f t="shared" si="73"/>
        <v>947288</v>
      </c>
      <c r="H391" s="34">
        <f t="shared" si="73"/>
        <v>947288</v>
      </c>
    </row>
    <row r="392" spans="1:8" ht="15">
      <c r="A392" s="9" t="s">
        <v>436</v>
      </c>
      <c r="B392" s="10" t="s">
        <v>90</v>
      </c>
      <c r="C392" s="9" t="s">
        <v>603</v>
      </c>
      <c r="D392" s="9" t="s">
        <v>171</v>
      </c>
      <c r="E392" s="39" t="s">
        <v>146</v>
      </c>
      <c r="F392" s="34">
        <f>F393</f>
        <v>983267</v>
      </c>
      <c r="G392" s="34">
        <f t="shared" si="73"/>
        <v>947288</v>
      </c>
      <c r="H392" s="34">
        <f t="shared" si="73"/>
        <v>947288</v>
      </c>
    </row>
    <row r="393" spans="1:8" ht="15">
      <c r="A393" s="9" t="s">
        <v>437</v>
      </c>
      <c r="B393" s="10" t="s">
        <v>34</v>
      </c>
      <c r="C393" s="9" t="s">
        <v>603</v>
      </c>
      <c r="D393" s="9" t="s">
        <v>171</v>
      </c>
      <c r="E393" s="39" t="s">
        <v>48</v>
      </c>
      <c r="F393" s="34">
        <f>'прил 4'!G73</f>
        <v>983267</v>
      </c>
      <c r="G393" s="34">
        <f>'прил 4'!H73</f>
        <v>947288</v>
      </c>
      <c r="H393" s="34">
        <f>'прил 4'!I73</f>
        <v>947288</v>
      </c>
    </row>
    <row r="394" spans="1:8" ht="30.75">
      <c r="A394" s="9" t="s">
        <v>438</v>
      </c>
      <c r="B394" s="10" t="s">
        <v>268</v>
      </c>
      <c r="C394" s="9" t="s">
        <v>603</v>
      </c>
      <c r="D394" s="9" t="s">
        <v>95</v>
      </c>
      <c r="E394" s="39"/>
      <c r="F394" s="34">
        <f>F395</f>
        <v>143000</v>
      </c>
      <c r="G394" s="34">
        <f aca="true" t="shared" si="74" ref="G394:H396">G395</f>
        <v>13000</v>
      </c>
      <c r="H394" s="34">
        <f t="shared" si="74"/>
        <v>13000</v>
      </c>
    </row>
    <row r="395" spans="1:8" ht="30.75">
      <c r="A395" s="9" t="s">
        <v>439</v>
      </c>
      <c r="B395" s="10" t="s">
        <v>96</v>
      </c>
      <c r="C395" s="9" t="s">
        <v>603</v>
      </c>
      <c r="D395" s="9" t="s">
        <v>97</v>
      </c>
      <c r="E395" s="39"/>
      <c r="F395" s="34">
        <f>F396</f>
        <v>143000</v>
      </c>
      <c r="G395" s="34">
        <f t="shared" si="74"/>
        <v>13000</v>
      </c>
      <c r="H395" s="34">
        <f t="shared" si="74"/>
        <v>13000</v>
      </c>
    </row>
    <row r="396" spans="1:8" ht="15">
      <c r="A396" s="9" t="s">
        <v>440</v>
      </c>
      <c r="B396" s="10" t="s">
        <v>90</v>
      </c>
      <c r="C396" s="9" t="s">
        <v>603</v>
      </c>
      <c r="D396" s="9" t="s">
        <v>97</v>
      </c>
      <c r="E396" s="39" t="s">
        <v>146</v>
      </c>
      <c r="F396" s="34">
        <f>F397</f>
        <v>143000</v>
      </c>
      <c r="G396" s="34">
        <f t="shared" si="74"/>
        <v>13000</v>
      </c>
      <c r="H396" s="34">
        <f t="shared" si="74"/>
        <v>13000</v>
      </c>
    </row>
    <row r="397" spans="1:8" ht="15">
      <c r="A397" s="9" t="s">
        <v>441</v>
      </c>
      <c r="B397" s="10" t="s">
        <v>34</v>
      </c>
      <c r="C397" s="9" t="s">
        <v>603</v>
      </c>
      <c r="D397" s="9" t="s">
        <v>97</v>
      </c>
      <c r="E397" s="39" t="s">
        <v>48</v>
      </c>
      <c r="F397" s="34">
        <f>'прил 4'!G75</f>
        <v>143000</v>
      </c>
      <c r="G397" s="34">
        <f>'прил 4'!H75</f>
        <v>13000</v>
      </c>
      <c r="H397" s="34">
        <f>'прил 4'!I75</f>
        <v>13000</v>
      </c>
    </row>
    <row r="398" spans="1:8" ht="62.25">
      <c r="A398" s="9" t="s">
        <v>442</v>
      </c>
      <c r="B398" s="10" t="str">
        <f>'прил 4'!B76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98" s="9" t="s">
        <v>604</v>
      </c>
      <c r="D398" s="9"/>
      <c r="E398" s="39"/>
      <c r="F398" s="34">
        <f>F399+F403</f>
        <v>111750</v>
      </c>
      <c r="G398" s="34">
        <f>G399+G403</f>
        <v>108900</v>
      </c>
      <c r="H398" s="34">
        <f>H399+H403</f>
        <v>108900</v>
      </c>
    </row>
    <row r="399" spans="1:8" ht="62.25">
      <c r="A399" s="9" t="s">
        <v>539</v>
      </c>
      <c r="B399" s="10" t="s">
        <v>91</v>
      </c>
      <c r="C399" s="9" t="s">
        <v>604</v>
      </c>
      <c r="D399" s="9" t="s">
        <v>92</v>
      </c>
      <c r="E399" s="39"/>
      <c r="F399" s="34">
        <f>F400</f>
        <v>93389</v>
      </c>
      <c r="G399" s="34">
        <f aca="true" t="shared" si="75" ref="G399:H401">G400</f>
        <v>90539</v>
      </c>
      <c r="H399" s="34">
        <f t="shared" si="75"/>
        <v>90539</v>
      </c>
    </row>
    <row r="400" spans="1:8" ht="15">
      <c r="A400" s="9" t="s">
        <v>540</v>
      </c>
      <c r="B400" s="10" t="s">
        <v>168</v>
      </c>
      <c r="C400" s="9" t="s">
        <v>604</v>
      </c>
      <c r="D400" s="9" t="s">
        <v>171</v>
      </c>
      <c r="E400" s="39"/>
      <c r="F400" s="34">
        <f>F401</f>
        <v>93389</v>
      </c>
      <c r="G400" s="34">
        <f t="shared" si="75"/>
        <v>90539</v>
      </c>
      <c r="H400" s="34">
        <f t="shared" si="75"/>
        <v>90539</v>
      </c>
    </row>
    <row r="401" spans="1:8" ht="15">
      <c r="A401" s="9" t="s">
        <v>541</v>
      </c>
      <c r="B401" s="10" t="s">
        <v>90</v>
      </c>
      <c r="C401" s="9" t="s">
        <v>604</v>
      </c>
      <c r="D401" s="9" t="s">
        <v>171</v>
      </c>
      <c r="E401" s="39" t="s">
        <v>146</v>
      </c>
      <c r="F401" s="34">
        <f>F402</f>
        <v>93389</v>
      </c>
      <c r="G401" s="34">
        <f t="shared" si="75"/>
        <v>90539</v>
      </c>
      <c r="H401" s="34">
        <f t="shared" si="75"/>
        <v>90539</v>
      </c>
    </row>
    <row r="402" spans="1:8" ht="15">
      <c r="A402" s="9" t="s">
        <v>443</v>
      </c>
      <c r="B402" s="10" t="s">
        <v>34</v>
      </c>
      <c r="C402" s="9" t="s">
        <v>604</v>
      </c>
      <c r="D402" s="9" t="s">
        <v>171</v>
      </c>
      <c r="E402" s="39" t="s">
        <v>48</v>
      </c>
      <c r="F402" s="34">
        <f>'прил 4'!G78</f>
        <v>93389</v>
      </c>
      <c r="G402" s="34">
        <f>'прил 4'!H78</f>
        <v>90539</v>
      </c>
      <c r="H402" s="34">
        <f>'прил 4'!I78</f>
        <v>90539</v>
      </c>
    </row>
    <row r="403" spans="1:8" ht="30.75">
      <c r="A403" s="9" t="s">
        <v>444</v>
      </c>
      <c r="B403" s="10" t="s">
        <v>268</v>
      </c>
      <c r="C403" s="9" t="s">
        <v>604</v>
      </c>
      <c r="D403" s="9" t="s">
        <v>95</v>
      </c>
      <c r="E403" s="39"/>
      <c r="F403" s="34">
        <f>F404</f>
        <v>18361</v>
      </c>
      <c r="G403" s="34">
        <f aca="true" t="shared" si="76" ref="G403:H405">G404</f>
        <v>18361</v>
      </c>
      <c r="H403" s="34">
        <f t="shared" si="76"/>
        <v>18361</v>
      </c>
    </row>
    <row r="404" spans="1:8" ht="30.75">
      <c r="A404" s="9" t="s">
        <v>445</v>
      </c>
      <c r="B404" s="10" t="s">
        <v>96</v>
      </c>
      <c r="C404" s="9" t="s">
        <v>604</v>
      </c>
      <c r="D404" s="9" t="s">
        <v>97</v>
      </c>
      <c r="E404" s="39"/>
      <c r="F404" s="34">
        <f>F405</f>
        <v>18361</v>
      </c>
      <c r="G404" s="34">
        <f t="shared" si="76"/>
        <v>18361</v>
      </c>
      <c r="H404" s="34">
        <f t="shared" si="76"/>
        <v>18361</v>
      </c>
    </row>
    <row r="405" spans="1:8" ht="15">
      <c r="A405" s="9" t="s">
        <v>446</v>
      </c>
      <c r="B405" s="10" t="s">
        <v>90</v>
      </c>
      <c r="C405" s="9" t="s">
        <v>604</v>
      </c>
      <c r="D405" s="9" t="s">
        <v>97</v>
      </c>
      <c r="E405" s="39" t="s">
        <v>146</v>
      </c>
      <c r="F405" s="34">
        <f>F406</f>
        <v>18361</v>
      </c>
      <c r="G405" s="34">
        <f t="shared" si="76"/>
        <v>18361</v>
      </c>
      <c r="H405" s="34">
        <f t="shared" si="76"/>
        <v>18361</v>
      </c>
    </row>
    <row r="406" spans="1:8" ht="15">
      <c r="A406" s="9" t="s">
        <v>447</v>
      </c>
      <c r="B406" s="10" t="s">
        <v>34</v>
      </c>
      <c r="C406" s="9" t="s">
        <v>604</v>
      </c>
      <c r="D406" s="9" t="s">
        <v>97</v>
      </c>
      <c r="E406" s="39" t="s">
        <v>48</v>
      </c>
      <c r="F406" s="34">
        <f>'прил 4'!G80</f>
        <v>18361</v>
      </c>
      <c r="G406" s="34">
        <f>'прил 4'!H80</f>
        <v>18361</v>
      </c>
      <c r="H406" s="34">
        <f>'прил 4'!I80</f>
        <v>18361</v>
      </c>
    </row>
    <row r="407" spans="1:8" ht="30.75">
      <c r="A407" s="9" t="s">
        <v>448</v>
      </c>
      <c r="B407" s="22" t="s">
        <v>785</v>
      </c>
      <c r="C407" s="43" t="s">
        <v>630</v>
      </c>
      <c r="D407" s="43"/>
      <c r="E407" s="43"/>
      <c r="F407" s="44">
        <f>F408</f>
        <v>9533812</v>
      </c>
      <c r="G407" s="44">
        <f>G408</f>
        <v>8066100</v>
      </c>
      <c r="H407" s="44">
        <f>H408</f>
        <v>7940800</v>
      </c>
    </row>
    <row r="408" spans="1:8" ht="32.25">
      <c r="A408" s="9" t="s">
        <v>449</v>
      </c>
      <c r="B408" s="37" t="s">
        <v>687</v>
      </c>
      <c r="C408" s="40" t="s">
        <v>631</v>
      </c>
      <c r="D408" s="40"/>
      <c r="E408" s="40"/>
      <c r="F408" s="41">
        <f>F409+F422+F427</f>
        <v>9533812</v>
      </c>
      <c r="G408" s="41">
        <f>G409+G422</f>
        <v>8066100</v>
      </c>
      <c r="H408" s="41">
        <f>H409+H422</f>
        <v>7940800</v>
      </c>
    </row>
    <row r="409" spans="1:8" ht="85.5" customHeight="1">
      <c r="A409" s="9" t="s">
        <v>450</v>
      </c>
      <c r="B409" s="10" t="str">
        <f>'прил 4'!B467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409" s="9" t="s">
        <v>793</v>
      </c>
      <c r="D409" s="40"/>
      <c r="E409" s="40"/>
      <c r="F409" s="34">
        <f>F410+F414+F418</f>
        <v>8740323</v>
      </c>
      <c r="G409" s="34">
        <f>G410+G414</f>
        <v>7200000</v>
      </c>
      <c r="H409" s="34">
        <f>H410+H414</f>
        <v>7092000</v>
      </c>
    </row>
    <row r="410" spans="1:8" ht="62.25">
      <c r="A410" s="9" t="s">
        <v>451</v>
      </c>
      <c r="B410" s="10" t="s">
        <v>91</v>
      </c>
      <c r="C410" s="9" t="s">
        <v>793</v>
      </c>
      <c r="D410" s="9" t="s">
        <v>92</v>
      </c>
      <c r="E410" s="40"/>
      <c r="F410" s="34">
        <f>F411</f>
        <v>6788910</v>
      </c>
      <c r="G410" s="34">
        <f aca="true" t="shared" si="77" ref="G410:H412">G411</f>
        <v>6228190</v>
      </c>
      <c r="H410" s="34">
        <f t="shared" si="77"/>
        <v>6134787</v>
      </c>
    </row>
    <row r="411" spans="1:8" ht="15.75">
      <c r="A411" s="9" t="s">
        <v>452</v>
      </c>
      <c r="B411" s="10" t="s">
        <v>168</v>
      </c>
      <c r="C411" s="9" t="s">
        <v>793</v>
      </c>
      <c r="D411" s="9" t="s">
        <v>171</v>
      </c>
      <c r="E411" s="40"/>
      <c r="F411" s="34">
        <f>F412</f>
        <v>6788910</v>
      </c>
      <c r="G411" s="34">
        <f t="shared" si="77"/>
        <v>6228190</v>
      </c>
      <c r="H411" s="34">
        <f t="shared" si="77"/>
        <v>6134787</v>
      </c>
    </row>
    <row r="412" spans="1:8" ht="15">
      <c r="A412" s="9" t="s">
        <v>453</v>
      </c>
      <c r="B412" s="10" t="s">
        <v>120</v>
      </c>
      <c r="C412" s="9" t="s">
        <v>793</v>
      </c>
      <c r="D412" s="9" t="s">
        <v>171</v>
      </c>
      <c r="E412" s="39" t="s">
        <v>42</v>
      </c>
      <c r="F412" s="34">
        <f>F413</f>
        <v>6788910</v>
      </c>
      <c r="G412" s="34">
        <f t="shared" si="77"/>
        <v>6228190</v>
      </c>
      <c r="H412" s="34">
        <f t="shared" si="77"/>
        <v>6134787</v>
      </c>
    </row>
    <row r="413" spans="1:8" ht="15">
      <c r="A413" s="9" t="s">
        <v>454</v>
      </c>
      <c r="B413" s="38" t="s">
        <v>69</v>
      </c>
      <c r="C413" s="9" t="s">
        <v>793</v>
      </c>
      <c r="D413" s="9" t="s">
        <v>171</v>
      </c>
      <c r="E413" s="39" t="s">
        <v>60</v>
      </c>
      <c r="F413" s="34">
        <f>'прил 4'!G469</f>
        <v>6788910</v>
      </c>
      <c r="G413" s="34">
        <f>'прил 4'!H469</f>
        <v>6228190</v>
      </c>
      <c r="H413" s="34">
        <f>'прил 4'!I469</f>
        <v>6134787</v>
      </c>
    </row>
    <row r="414" spans="1:8" ht="30.75">
      <c r="A414" s="9" t="s">
        <v>455</v>
      </c>
      <c r="B414" s="10" t="s">
        <v>268</v>
      </c>
      <c r="C414" s="9" t="s">
        <v>793</v>
      </c>
      <c r="D414" s="9" t="s">
        <v>95</v>
      </c>
      <c r="E414" s="39"/>
      <c r="F414" s="34">
        <f>F415</f>
        <v>1939413</v>
      </c>
      <c r="G414" s="34">
        <f aca="true" t="shared" si="78" ref="G414:H416">G415</f>
        <v>971810</v>
      </c>
      <c r="H414" s="34">
        <f t="shared" si="78"/>
        <v>957213</v>
      </c>
    </row>
    <row r="415" spans="1:8" ht="30.75">
      <c r="A415" s="9" t="s">
        <v>8</v>
      </c>
      <c r="B415" s="10" t="s">
        <v>96</v>
      </c>
      <c r="C415" s="9" t="s">
        <v>793</v>
      </c>
      <c r="D415" s="9" t="s">
        <v>97</v>
      </c>
      <c r="E415" s="39"/>
      <c r="F415" s="34">
        <f>F416</f>
        <v>1939413</v>
      </c>
      <c r="G415" s="34">
        <f t="shared" si="78"/>
        <v>971810</v>
      </c>
      <c r="H415" s="34">
        <f t="shared" si="78"/>
        <v>957213</v>
      </c>
    </row>
    <row r="416" spans="1:8" ht="15">
      <c r="A416" s="9" t="s">
        <v>456</v>
      </c>
      <c r="B416" s="10" t="s">
        <v>120</v>
      </c>
      <c r="C416" s="9" t="s">
        <v>793</v>
      </c>
      <c r="D416" s="9" t="s">
        <v>97</v>
      </c>
      <c r="E416" s="39" t="s">
        <v>42</v>
      </c>
      <c r="F416" s="34">
        <f>F417</f>
        <v>1939413</v>
      </c>
      <c r="G416" s="34">
        <f t="shared" si="78"/>
        <v>971810</v>
      </c>
      <c r="H416" s="34">
        <f t="shared" si="78"/>
        <v>957213</v>
      </c>
    </row>
    <row r="417" spans="1:8" ht="15">
      <c r="A417" s="9" t="s">
        <v>457</v>
      </c>
      <c r="B417" s="38" t="s">
        <v>69</v>
      </c>
      <c r="C417" s="9" t="s">
        <v>793</v>
      </c>
      <c r="D417" s="9" t="s">
        <v>97</v>
      </c>
      <c r="E417" s="39" t="s">
        <v>60</v>
      </c>
      <c r="F417" s="34">
        <f>'прил 4'!G471</f>
        <v>1939413</v>
      </c>
      <c r="G417" s="34">
        <f>'прил 4'!H471</f>
        <v>971810</v>
      </c>
      <c r="H417" s="34">
        <f>'прил 4'!I471</f>
        <v>957213</v>
      </c>
    </row>
    <row r="418" spans="1:8" ht="15">
      <c r="A418" s="9" t="s">
        <v>458</v>
      </c>
      <c r="B418" s="10" t="s">
        <v>100</v>
      </c>
      <c r="C418" s="9" t="s">
        <v>793</v>
      </c>
      <c r="D418" s="9" t="s">
        <v>101</v>
      </c>
      <c r="E418" s="39"/>
      <c r="F418" s="34">
        <f>F419</f>
        <v>12000</v>
      </c>
      <c r="G418" s="34">
        <f aca="true" t="shared" si="79" ref="G418:H420">G419</f>
        <v>0</v>
      </c>
      <c r="H418" s="34">
        <f t="shared" si="79"/>
        <v>0</v>
      </c>
    </row>
    <row r="419" spans="1:8" ht="15">
      <c r="A419" s="9" t="s">
        <v>459</v>
      </c>
      <c r="B419" s="10" t="s">
        <v>707</v>
      </c>
      <c r="C419" s="9" t="s">
        <v>793</v>
      </c>
      <c r="D419" s="9" t="s">
        <v>706</v>
      </c>
      <c r="E419" s="39"/>
      <c r="F419" s="34">
        <f>F420</f>
        <v>12000</v>
      </c>
      <c r="G419" s="34">
        <f t="shared" si="79"/>
        <v>0</v>
      </c>
      <c r="H419" s="34">
        <f t="shared" si="79"/>
        <v>0</v>
      </c>
    </row>
    <row r="420" spans="1:8" ht="15">
      <c r="A420" s="9" t="s">
        <v>460</v>
      </c>
      <c r="B420" s="10" t="s">
        <v>120</v>
      </c>
      <c r="C420" s="9" t="s">
        <v>793</v>
      </c>
      <c r="D420" s="9" t="s">
        <v>706</v>
      </c>
      <c r="E420" s="39" t="s">
        <v>42</v>
      </c>
      <c r="F420" s="34">
        <f>F421</f>
        <v>12000</v>
      </c>
      <c r="G420" s="34">
        <f t="shared" si="79"/>
        <v>0</v>
      </c>
      <c r="H420" s="34">
        <f t="shared" si="79"/>
        <v>0</v>
      </c>
    </row>
    <row r="421" spans="1:8" ht="15">
      <c r="A421" s="9" t="s">
        <v>461</v>
      </c>
      <c r="B421" s="38" t="s">
        <v>69</v>
      </c>
      <c r="C421" s="9" t="s">
        <v>793</v>
      </c>
      <c r="D421" s="9" t="s">
        <v>706</v>
      </c>
      <c r="E421" s="39" t="s">
        <v>60</v>
      </c>
      <c r="F421" s="34">
        <f>'прил 4'!G473</f>
        <v>12000</v>
      </c>
      <c r="G421" s="34">
        <f>'прил 4'!H473</f>
        <v>0</v>
      </c>
      <c r="H421" s="34">
        <f>'прил 4'!I473</f>
        <v>0</v>
      </c>
    </row>
    <row r="422" spans="1:8" ht="72" customHeight="1">
      <c r="A422" s="9" t="s">
        <v>462</v>
      </c>
      <c r="B422" s="10" t="str">
        <f>'прил 4'!B395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422" s="9" t="s">
        <v>632</v>
      </c>
      <c r="D422" s="9"/>
      <c r="E422" s="39"/>
      <c r="F422" s="34">
        <f>F423</f>
        <v>293189</v>
      </c>
      <c r="G422" s="34">
        <f aca="true" t="shared" si="80" ref="G422:H425">G423</f>
        <v>866100</v>
      </c>
      <c r="H422" s="34">
        <f t="shared" si="80"/>
        <v>848800</v>
      </c>
    </row>
    <row r="423" spans="1:8" ht="30.75">
      <c r="A423" s="9" t="s">
        <v>463</v>
      </c>
      <c r="B423" s="10" t="s">
        <v>166</v>
      </c>
      <c r="C423" s="9" t="s">
        <v>632</v>
      </c>
      <c r="D423" s="9" t="s">
        <v>167</v>
      </c>
      <c r="E423" s="39"/>
      <c r="F423" s="34">
        <f>F424</f>
        <v>293189</v>
      </c>
      <c r="G423" s="34">
        <f t="shared" si="80"/>
        <v>866100</v>
      </c>
      <c r="H423" s="34">
        <f t="shared" si="80"/>
        <v>848800</v>
      </c>
    </row>
    <row r="424" spans="1:8" ht="15">
      <c r="A424" s="9" t="s">
        <v>464</v>
      </c>
      <c r="B424" s="10" t="s">
        <v>117</v>
      </c>
      <c r="C424" s="9" t="s">
        <v>632</v>
      </c>
      <c r="D424" s="9" t="s">
        <v>118</v>
      </c>
      <c r="E424" s="39"/>
      <c r="F424" s="34">
        <f>F425</f>
        <v>293189</v>
      </c>
      <c r="G424" s="34">
        <f t="shared" si="80"/>
        <v>866100</v>
      </c>
      <c r="H424" s="34">
        <f t="shared" si="80"/>
        <v>848800</v>
      </c>
    </row>
    <row r="425" spans="1:8" ht="15">
      <c r="A425" s="9" t="s">
        <v>465</v>
      </c>
      <c r="B425" s="10" t="s">
        <v>120</v>
      </c>
      <c r="C425" s="9" t="s">
        <v>632</v>
      </c>
      <c r="D425" s="9" t="s">
        <v>118</v>
      </c>
      <c r="E425" s="39" t="s">
        <v>42</v>
      </c>
      <c r="F425" s="34">
        <f>F426</f>
        <v>293189</v>
      </c>
      <c r="G425" s="34">
        <f t="shared" si="80"/>
        <v>866100</v>
      </c>
      <c r="H425" s="34">
        <f t="shared" si="80"/>
        <v>848800</v>
      </c>
    </row>
    <row r="426" spans="1:8" ht="15">
      <c r="A426" s="9" t="s">
        <v>466</v>
      </c>
      <c r="B426" s="38" t="s">
        <v>69</v>
      </c>
      <c r="C426" s="9" t="s">
        <v>632</v>
      </c>
      <c r="D426" s="9" t="s">
        <v>118</v>
      </c>
      <c r="E426" s="39" t="s">
        <v>60</v>
      </c>
      <c r="F426" s="34">
        <f>'прил 4'!G397</f>
        <v>293189</v>
      </c>
      <c r="G426" s="34">
        <f>'прил 4'!H397</f>
        <v>866100</v>
      </c>
      <c r="H426" s="34">
        <f>'прил 4'!I397</f>
        <v>848800</v>
      </c>
    </row>
    <row r="427" spans="1:8" ht="62.25">
      <c r="A427" s="9" t="s">
        <v>467</v>
      </c>
      <c r="B427" s="10" t="s">
        <v>995</v>
      </c>
      <c r="C427" s="9" t="s">
        <v>978</v>
      </c>
      <c r="D427" s="9"/>
      <c r="E427" s="39"/>
      <c r="F427" s="34">
        <f>F428</f>
        <v>500300</v>
      </c>
      <c r="G427" s="34">
        <f aca="true" t="shared" si="81" ref="G427:H430">G428</f>
        <v>0</v>
      </c>
      <c r="H427" s="34">
        <f t="shared" si="81"/>
        <v>0</v>
      </c>
    </row>
    <row r="428" spans="1:8" ht="30.75">
      <c r="A428" s="9" t="s">
        <v>468</v>
      </c>
      <c r="B428" s="10" t="s">
        <v>268</v>
      </c>
      <c r="C428" s="9" t="s">
        <v>978</v>
      </c>
      <c r="D428" s="9" t="s">
        <v>95</v>
      </c>
      <c r="E428" s="39"/>
      <c r="F428" s="34">
        <f>F429</f>
        <v>500300</v>
      </c>
      <c r="G428" s="34">
        <f t="shared" si="81"/>
        <v>0</v>
      </c>
      <c r="H428" s="34">
        <f t="shared" si="81"/>
        <v>0</v>
      </c>
    </row>
    <row r="429" spans="1:8" ht="30.75">
      <c r="A429" s="9" t="s">
        <v>469</v>
      </c>
      <c r="B429" s="10" t="s">
        <v>96</v>
      </c>
      <c r="C429" s="9" t="s">
        <v>978</v>
      </c>
      <c r="D429" s="9" t="s">
        <v>97</v>
      </c>
      <c r="E429" s="39"/>
      <c r="F429" s="34">
        <f>F430</f>
        <v>500300</v>
      </c>
      <c r="G429" s="34">
        <f t="shared" si="81"/>
        <v>0</v>
      </c>
      <c r="H429" s="34">
        <f t="shared" si="81"/>
        <v>0</v>
      </c>
    </row>
    <row r="430" spans="1:8" ht="15">
      <c r="A430" s="9" t="s">
        <v>470</v>
      </c>
      <c r="B430" s="10" t="s">
        <v>120</v>
      </c>
      <c r="C430" s="9" t="s">
        <v>978</v>
      </c>
      <c r="D430" s="9" t="s">
        <v>97</v>
      </c>
      <c r="E430" s="39" t="s">
        <v>42</v>
      </c>
      <c r="F430" s="34">
        <f>F431</f>
        <v>500300</v>
      </c>
      <c r="G430" s="34">
        <f t="shared" si="81"/>
        <v>0</v>
      </c>
      <c r="H430" s="34">
        <f t="shared" si="81"/>
        <v>0</v>
      </c>
    </row>
    <row r="431" spans="1:8" ht="15">
      <c r="A431" s="9" t="s">
        <v>471</v>
      </c>
      <c r="B431" s="38" t="s">
        <v>69</v>
      </c>
      <c r="C431" s="9" t="s">
        <v>978</v>
      </c>
      <c r="D431" s="9" t="s">
        <v>97</v>
      </c>
      <c r="E431" s="39" t="s">
        <v>60</v>
      </c>
      <c r="F431" s="34">
        <f>'прил 4'!G476</f>
        <v>500300</v>
      </c>
      <c r="G431" s="34">
        <f>'прил 4'!H476</f>
        <v>0</v>
      </c>
      <c r="H431" s="34">
        <f>'прил 4'!I476</f>
        <v>0</v>
      </c>
    </row>
    <row r="432" spans="1:8" ht="46.5">
      <c r="A432" s="9" t="s">
        <v>472</v>
      </c>
      <c r="B432" s="22" t="s">
        <v>915</v>
      </c>
      <c r="C432" s="43" t="s">
        <v>633</v>
      </c>
      <c r="D432" s="43"/>
      <c r="E432" s="43"/>
      <c r="F432" s="44">
        <f aca="true" t="shared" si="82" ref="F432:H433">F433</f>
        <v>3345984</v>
      </c>
      <c r="G432" s="44">
        <f t="shared" si="82"/>
        <v>2123910</v>
      </c>
      <c r="H432" s="44">
        <f t="shared" si="82"/>
        <v>2123910</v>
      </c>
    </row>
    <row r="433" spans="1:8" ht="15.75">
      <c r="A433" s="9" t="s">
        <v>473</v>
      </c>
      <c r="B433" s="37" t="s">
        <v>692</v>
      </c>
      <c r="C433" s="40" t="s">
        <v>790</v>
      </c>
      <c r="D433" s="40"/>
      <c r="E433" s="40"/>
      <c r="F433" s="41">
        <f t="shared" si="82"/>
        <v>3345984</v>
      </c>
      <c r="G433" s="41">
        <f t="shared" si="82"/>
        <v>2123910</v>
      </c>
      <c r="H433" s="41">
        <f t="shared" si="82"/>
        <v>2123910</v>
      </c>
    </row>
    <row r="434" spans="1:8" ht="81.75" customHeight="1">
      <c r="A434" s="9" t="s">
        <v>474</v>
      </c>
      <c r="B434" s="10" t="s">
        <v>792</v>
      </c>
      <c r="C434" s="9" t="s">
        <v>791</v>
      </c>
      <c r="D434" s="39"/>
      <c r="E434" s="39"/>
      <c r="F434" s="34">
        <f>F435</f>
        <v>3345984</v>
      </c>
      <c r="G434" s="34">
        <f aca="true" t="shared" si="83" ref="G434:H437">G435</f>
        <v>2123910</v>
      </c>
      <c r="H434" s="34">
        <f t="shared" si="83"/>
        <v>2123910</v>
      </c>
    </row>
    <row r="435" spans="1:8" ht="15">
      <c r="A435" s="9" t="s">
        <v>475</v>
      </c>
      <c r="B435" s="10" t="s">
        <v>98</v>
      </c>
      <c r="C435" s="9" t="s">
        <v>791</v>
      </c>
      <c r="D435" s="39" t="s">
        <v>99</v>
      </c>
      <c r="E435" s="39"/>
      <c r="F435" s="34">
        <f>F436</f>
        <v>3345984</v>
      </c>
      <c r="G435" s="34">
        <f t="shared" si="83"/>
        <v>2123910</v>
      </c>
      <c r="H435" s="34">
        <f t="shared" si="83"/>
        <v>2123910</v>
      </c>
    </row>
    <row r="436" spans="1:8" ht="30.75">
      <c r="A436" s="9" t="s">
        <v>476</v>
      </c>
      <c r="B436" s="10" t="s">
        <v>578</v>
      </c>
      <c r="C436" s="9" t="s">
        <v>791</v>
      </c>
      <c r="D436" s="39" t="s">
        <v>388</v>
      </c>
      <c r="E436" s="39"/>
      <c r="F436" s="34">
        <f>F437</f>
        <v>3345984</v>
      </c>
      <c r="G436" s="34">
        <f t="shared" si="83"/>
        <v>2123910</v>
      </c>
      <c r="H436" s="34">
        <f t="shared" si="83"/>
        <v>2123910</v>
      </c>
    </row>
    <row r="437" spans="1:8" ht="15">
      <c r="A437" s="9" t="s">
        <v>568</v>
      </c>
      <c r="B437" s="38" t="s">
        <v>170</v>
      </c>
      <c r="C437" s="9" t="s">
        <v>791</v>
      </c>
      <c r="D437" s="39" t="s">
        <v>388</v>
      </c>
      <c r="E437" s="39" t="s">
        <v>126</v>
      </c>
      <c r="F437" s="34">
        <f>F438</f>
        <v>3345984</v>
      </c>
      <c r="G437" s="34">
        <f t="shared" si="83"/>
        <v>2123910</v>
      </c>
      <c r="H437" s="34">
        <f t="shared" si="83"/>
        <v>2123910</v>
      </c>
    </row>
    <row r="438" spans="1:8" ht="15">
      <c r="A438" s="9" t="s">
        <v>569</v>
      </c>
      <c r="B438" s="38" t="s">
        <v>127</v>
      </c>
      <c r="C438" s="9" t="s">
        <v>791</v>
      </c>
      <c r="D438" s="39" t="s">
        <v>388</v>
      </c>
      <c r="E438" s="39" t="s">
        <v>128</v>
      </c>
      <c r="F438" s="34">
        <f>'прил 4'!G229</f>
        <v>3345984</v>
      </c>
      <c r="G438" s="34">
        <f>'прил 4'!H229</f>
        <v>2123910</v>
      </c>
      <c r="H438" s="34">
        <f>'прил 4'!I229</f>
        <v>2123910</v>
      </c>
    </row>
    <row r="439" spans="1:8" ht="30.75">
      <c r="A439" s="9" t="s">
        <v>570</v>
      </c>
      <c r="B439" s="22" t="s">
        <v>833</v>
      </c>
      <c r="C439" s="43" t="s">
        <v>635</v>
      </c>
      <c r="D439" s="43"/>
      <c r="E439" s="43"/>
      <c r="F439" s="44">
        <f>F440+F456</f>
        <v>124661644</v>
      </c>
      <c r="G439" s="44">
        <f>G440+G456</f>
        <v>103192272</v>
      </c>
      <c r="H439" s="44">
        <f>H440+H456</f>
        <v>101565272</v>
      </c>
    </row>
    <row r="440" spans="1:8" ht="64.5">
      <c r="A440" s="9" t="s">
        <v>571</v>
      </c>
      <c r="B440" s="37" t="s">
        <v>546</v>
      </c>
      <c r="C440" s="40" t="s">
        <v>636</v>
      </c>
      <c r="D440" s="40"/>
      <c r="E440" s="40"/>
      <c r="F440" s="41">
        <f>F441+F450+F455</f>
        <v>108720295</v>
      </c>
      <c r="G440" s="41">
        <f>G441+G450+G455</f>
        <v>89291100</v>
      </c>
      <c r="H440" s="41">
        <f>H441+H450+H455</f>
        <v>87877100</v>
      </c>
    </row>
    <row r="441" spans="1:8" ht="99.75" customHeight="1">
      <c r="A441" s="9" t="s">
        <v>477</v>
      </c>
      <c r="B441" s="10" t="str">
        <f>'прил 4'!B566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1" s="9" t="s">
        <v>637</v>
      </c>
      <c r="D441" s="9"/>
      <c r="E441" s="39"/>
      <c r="F441" s="34">
        <f>F442</f>
        <v>14385900</v>
      </c>
      <c r="G441" s="34">
        <f aca="true" t="shared" si="84" ref="G441:H444">G442</f>
        <v>14385900</v>
      </c>
      <c r="H441" s="34">
        <f t="shared" si="84"/>
        <v>14385900</v>
      </c>
    </row>
    <row r="442" spans="1:8" ht="15">
      <c r="A442" s="9" t="s">
        <v>478</v>
      </c>
      <c r="B442" s="10" t="s">
        <v>550</v>
      </c>
      <c r="C442" s="9" t="s">
        <v>637</v>
      </c>
      <c r="D442" s="9" t="s">
        <v>552</v>
      </c>
      <c r="E442" s="39"/>
      <c r="F442" s="34">
        <f>F443</f>
        <v>14385900</v>
      </c>
      <c r="G442" s="34">
        <f t="shared" si="84"/>
        <v>14385900</v>
      </c>
      <c r="H442" s="34">
        <f t="shared" si="84"/>
        <v>14385900</v>
      </c>
    </row>
    <row r="443" spans="1:8" ht="15">
      <c r="A443" s="9" t="s">
        <v>479</v>
      </c>
      <c r="B443" s="10" t="s">
        <v>551</v>
      </c>
      <c r="C443" s="9" t="s">
        <v>637</v>
      </c>
      <c r="D443" s="9" t="s">
        <v>553</v>
      </c>
      <c r="E443" s="39"/>
      <c r="F443" s="34">
        <f>F444</f>
        <v>14385900</v>
      </c>
      <c r="G443" s="34">
        <f t="shared" si="84"/>
        <v>14385900</v>
      </c>
      <c r="H443" s="34">
        <f t="shared" si="84"/>
        <v>14385900</v>
      </c>
    </row>
    <row r="444" spans="1:8" ht="30.75">
      <c r="A444" s="9" t="s">
        <v>480</v>
      </c>
      <c r="B444" s="25" t="s">
        <v>267</v>
      </c>
      <c r="C444" s="9" t="s">
        <v>637</v>
      </c>
      <c r="D444" s="9" t="s">
        <v>553</v>
      </c>
      <c r="E444" s="39" t="s">
        <v>52</v>
      </c>
      <c r="F444" s="34">
        <f>F445</f>
        <v>14385900</v>
      </c>
      <c r="G444" s="34">
        <f t="shared" si="84"/>
        <v>14385900</v>
      </c>
      <c r="H444" s="34">
        <f t="shared" si="84"/>
        <v>14385900</v>
      </c>
    </row>
    <row r="445" spans="1:8" ht="30.75">
      <c r="A445" s="9" t="s">
        <v>681</v>
      </c>
      <c r="B445" s="25" t="s">
        <v>53</v>
      </c>
      <c r="C445" s="9" t="s">
        <v>637</v>
      </c>
      <c r="D445" s="9" t="s">
        <v>553</v>
      </c>
      <c r="E445" s="39" t="s">
        <v>54</v>
      </c>
      <c r="F445" s="34">
        <f>'прил 4'!G568</f>
        <v>14385900</v>
      </c>
      <c r="G445" s="34">
        <f>'прил 4'!H568</f>
        <v>14385900</v>
      </c>
      <c r="H445" s="34">
        <f>'прил 4'!I568</f>
        <v>14385900</v>
      </c>
    </row>
    <row r="446" spans="1:8" ht="113.25" customHeight="1">
      <c r="A446" s="9" t="s">
        <v>682</v>
      </c>
      <c r="B446" s="10" t="str">
        <f>'прил 4'!B569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46" s="9" t="s">
        <v>638</v>
      </c>
      <c r="D446" s="9"/>
      <c r="E446" s="39"/>
      <c r="F446" s="34">
        <f>F447</f>
        <v>29975100</v>
      </c>
      <c r="G446" s="34">
        <f aca="true" t="shared" si="85" ref="G446:H449">G447</f>
        <v>23980100</v>
      </c>
      <c r="H446" s="34">
        <f t="shared" si="85"/>
        <v>23980100</v>
      </c>
    </row>
    <row r="447" spans="1:8" ht="15">
      <c r="A447" s="9" t="s">
        <v>683</v>
      </c>
      <c r="B447" s="10" t="s">
        <v>550</v>
      </c>
      <c r="C447" s="9" t="s">
        <v>638</v>
      </c>
      <c r="D447" s="9" t="s">
        <v>552</v>
      </c>
      <c r="E447" s="39"/>
      <c r="F447" s="34">
        <f>F448</f>
        <v>29975100</v>
      </c>
      <c r="G447" s="34">
        <f t="shared" si="85"/>
        <v>23980100</v>
      </c>
      <c r="H447" s="34">
        <f t="shared" si="85"/>
        <v>23980100</v>
      </c>
    </row>
    <row r="448" spans="1:8" ht="15">
      <c r="A448" s="9" t="s">
        <v>684</v>
      </c>
      <c r="B448" s="10" t="s">
        <v>551</v>
      </c>
      <c r="C448" s="9" t="s">
        <v>638</v>
      </c>
      <c r="D448" s="9" t="s">
        <v>553</v>
      </c>
      <c r="E448" s="39"/>
      <c r="F448" s="34">
        <f>F449</f>
        <v>29975100</v>
      </c>
      <c r="G448" s="34">
        <f t="shared" si="85"/>
        <v>23980100</v>
      </c>
      <c r="H448" s="34">
        <f t="shared" si="85"/>
        <v>23980100</v>
      </c>
    </row>
    <row r="449" spans="1:8" ht="30.75">
      <c r="A449" s="9" t="s">
        <v>685</v>
      </c>
      <c r="B449" s="25" t="s">
        <v>267</v>
      </c>
      <c r="C449" s="9" t="s">
        <v>638</v>
      </c>
      <c r="D449" s="9" t="s">
        <v>553</v>
      </c>
      <c r="E449" s="39" t="s">
        <v>52</v>
      </c>
      <c r="F449" s="34">
        <f>F450</f>
        <v>29975100</v>
      </c>
      <c r="G449" s="34">
        <f t="shared" si="85"/>
        <v>23980100</v>
      </c>
      <c r="H449" s="34">
        <f t="shared" si="85"/>
        <v>23980100</v>
      </c>
    </row>
    <row r="450" spans="1:8" ht="30.75">
      <c r="A450" s="9" t="s">
        <v>575</v>
      </c>
      <c r="B450" s="25" t="s">
        <v>53</v>
      </c>
      <c r="C450" s="9" t="s">
        <v>638</v>
      </c>
      <c r="D450" s="9" t="s">
        <v>553</v>
      </c>
      <c r="E450" s="39" t="s">
        <v>54</v>
      </c>
      <c r="F450" s="34">
        <f>'прил 4'!G571</f>
        <v>29975100</v>
      </c>
      <c r="G450" s="34">
        <f>'прил 4'!H571</f>
        <v>23980100</v>
      </c>
      <c r="H450" s="34">
        <f>'прил 4'!I571</f>
        <v>23980100</v>
      </c>
    </row>
    <row r="451" spans="1:8" ht="93">
      <c r="A451" s="9" t="s">
        <v>648</v>
      </c>
      <c r="B451" s="10" t="str">
        <f>'прил 4'!B575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451" s="9" t="s">
        <v>639</v>
      </c>
      <c r="D451" s="9"/>
      <c r="E451" s="39"/>
      <c r="F451" s="34">
        <f>F452</f>
        <v>64359295</v>
      </c>
      <c r="G451" s="34">
        <f aca="true" t="shared" si="86" ref="G451:H454">G452</f>
        <v>50925100</v>
      </c>
      <c r="H451" s="34">
        <f t="shared" si="86"/>
        <v>49511100</v>
      </c>
    </row>
    <row r="452" spans="1:8" ht="15">
      <c r="A452" s="9" t="s">
        <v>649</v>
      </c>
      <c r="B452" s="10" t="s">
        <v>550</v>
      </c>
      <c r="C452" s="9" t="s">
        <v>639</v>
      </c>
      <c r="D452" s="9" t="s">
        <v>552</v>
      </c>
      <c r="E452" s="39"/>
      <c r="F452" s="34">
        <f>F453</f>
        <v>64359295</v>
      </c>
      <c r="G452" s="34">
        <f t="shared" si="86"/>
        <v>50925100</v>
      </c>
      <c r="H452" s="34">
        <f t="shared" si="86"/>
        <v>49511100</v>
      </c>
    </row>
    <row r="453" spans="1:8" ht="15">
      <c r="A453" s="9" t="s">
        <v>650</v>
      </c>
      <c r="B453" s="10" t="s">
        <v>282</v>
      </c>
      <c r="C453" s="9" t="s">
        <v>639</v>
      </c>
      <c r="D453" s="9" t="s">
        <v>555</v>
      </c>
      <c r="E453" s="39"/>
      <c r="F453" s="34">
        <f>F454</f>
        <v>64359295</v>
      </c>
      <c r="G453" s="34">
        <f t="shared" si="86"/>
        <v>50925100</v>
      </c>
      <c r="H453" s="34">
        <f t="shared" si="86"/>
        <v>49511100</v>
      </c>
    </row>
    <row r="454" spans="1:8" ht="30.75">
      <c r="A454" s="9" t="s">
        <v>651</v>
      </c>
      <c r="B454" s="25" t="s">
        <v>267</v>
      </c>
      <c r="C454" s="9" t="s">
        <v>639</v>
      </c>
      <c r="D454" s="9" t="s">
        <v>555</v>
      </c>
      <c r="E454" s="39" t="s">
        <v>52</v>
      </c>
      <c r="F454" s="34">
        <f>F455</f>
        <v>64359295</v>
      </c>
      <c r="G454" s="34">
        <f t="shared" si="86"/>
        <v>50925100</v>
      </c>
      <c r="H454" s="34">
        <f t="shared" si="86"/>
        <v>49511100</v>
      </c>
    </row>
    <row r="455" spans="1:8" ht="15">
      <c r="A455" s="9" t="s">
        <v>572</v>
      </c>
      <c r="B455" s="31" t="s">
        <v>174</v>
      </c>
      <c r="C455" s="9" t="s">
        <v>639</v>
      </c>
      <c r="D455" s="9" t="s">
        <v>555</v>
      </c>
      <c r="E455" s="39" t="s">
        <v>173</v>
      </c>
      <c r="F455" s="34">
        <f>'прил 4'!G577</f>
        <v>64359295</v>
      </c>
      <c r="G455" s="34">
        <f>'прил 4'!H577</f>
        <v>50925100</v>
      </c>
      <c r="H455" s="34">
        <f>'прил 4'!I577</f>
        <v>49511100</v>
      </c>
    </row>
    <row r="456" spans="1:8" ht="32.25">
      <c r="A456" s="9" t="s">
        <v>652</v>
      </c>
      <c r="B456" s="37" t="s">
        <v>565</v>
      </c>
      <c r="C456" s="36" t="s">
        <v>562</v>
      </c>
      <c r="D456" s="36"/>
      <c r="E456" s="40"/>
      <c r="F456" s="41">
        <f>F457</f>
        <v>15941349</v>
      </c>
      <c r="G456" s="41">
        <f>G457</f>
        <v>13901172</v>
      </c>
      <c r="H456" s="41">
        <f>H457</f>
        <v>13688172</v>
      </c>
    </row>
    <row r="457" spans="1:8" ht="62.25">
      <c r="A457" s="9" t="s">
        <v>653</v>
      </c>
      <c r="B457" s="10" t="s">
        <v>786</v>
      </c>
      <c r="C457" s="9" t="s">
        <v>563</v>
      </c>
      <c r="D457" s="9" t="s">
        <v>89</v>
      </c>
      <c r="E457" s="39"/>
      <c r="F457" s="34">
        <f>F458+F462</f>
        <v>15941349</v>
      </c>
      <c r="G457" s="34">
        <f>G458+G462</f>
        <v>13901172</v>
      </c>
      <c r="H457" s="34">
        <f>H458+H462</f>
        <v>13688172</v>
      </c>
    </row>
    <row r="458" spans="1:8" ht="62.25">
      <c r="A458" s="9" t="s">
        <v>654</v>
      </c>
      <c r="B458" s="10" t="s">
        <v>91</v>
      </c>
      <c r="C458" s="9" t="s">
        <v>563</v>
      </c>
      <c r="D458" s="9" t="s">
        <v>92</v>
      </c>
      <c r="E458" s="39"/>
      <c r="F458" s="34">
        <f>F459</f>
        <v>14593824.56</v>
      </c>
      <c r="G458" s="34">
        <f aca="true" t="shared" si="87" ref="G458:H460">G459</f>
        <v>13901172</v>
      </c>
      <c r="H458" s="34">
        <f t="shared" si="87"/>
        <v>13688172</v>
      </c>
    </row>
    <row r="459" spans="1:8" ht="30.75">
      <c r="A459" s="9" t="s">
        <v>655</v>
      </c>
      <c r="B459" s="10" t="s">
        <v>93</v>
      </c>
      <c r="C459" s="9" t="s">
        <v>563</v>
      </c>
      <c r="D459" s="9" t="s">
        <v>94</v>
      </c>
      <c r="E459" s="39"/>
      <c r="F459" s="34">
        <f>F460</f>
        <v>14593824.56</v>
      </c>
      <c r="G459" s="34">
        <f t="shared" si="87"/>
        <v>13901172</v>
      </c>
      <c r="H459" s="34">
        <f t="shared" si="87"/>
        <v>13688172</v>
      </c>
    </row>
    <row r="460" spans="1:8" ht="15">
      <c r="A460" s="9" t="s">
        <v>656</v>
      </c>
      <c r="B460" s="38" t="s">
        <v>90</v>
      </c>
      <c r="C460" s="9" t="s">
        <v>563</v>
      </c>
      <c r="D460" s="9" t="s">
        <v>94</v>
      </c>
      <c r="E460" s="39" t="s">
        <v>146</v>
      </c>
      <c r="F460" s="16">
        <f>F461</f>
        <v>14593824.56</v>
      </c>
      <c r="G460" s="16">
        <f t="shared" si="87"/>
        <v>13901172</v>
      </c>
      <c r="H460" s="16">
        <f t="shared" si="87"/>
        <v>13688172</v>
      </c>
    </row>
    <row r="461" spans="1:8" ht="30.75">
      <c r="A461" s="9" t="s">
        <v>657</v>
      </c>
      <c r="B461" s="25" t="s">
        <v>482</v>
      </c>
      <c r="C461" s="9" t="s">
        <v>563</v>
      </c>
      <c r="D461" s="9" t="s">
        <v>94</v>
      </c>
      <c r="E461" s="39" t="s">
        <v>154</v>
      </c>
      <c r="F461" s="16">
        <f>'прил 4'!G510</f>
        <v>14593824.56</v>
      </c>
      <c r="G461" s="16">
        <f>'прил 4'!H510</f>
        <v>13901172</v>
      </c>
      <c r="H461" s="16">
        <f>'прил 4'!I510</f>
        <v>13688172</v>
      </c>
    </row>
    <row r="462" spans="1:8" ht="30.75">
      <c r="A462" s="9" t="s">
        <v>658</v>
      </c>
      <c r="B462" s="10" t="s">
        <v>268</v>
      </c>
      <c r="C462" s="9" t="s">
        <v>563</v>
      </c>
      <c r="D462" s="9" t="s">
        <v>95</v>
      </c>
      <c r="E462" s="39"/>
      <c r="F462" s="34">
        <f>F463</f>
        <v>1347524.44</v>
      </c>
      <c r="G462" s="34">
        <f aca="true" t="shared" si="88" ref="G462:H464">G463</f>
        <v>0</v>
      </c>
      <c r="H462" s="34">
        <f t="shared" si="88"/>
        <v>0</v>
      </c>
    </row>
    <row r="463" spans="1:8" ht="30.75">
      <c r="A463" s="9" t="s">
        <v>718</v>
      </c>
      <c r="B463" s="10" t="s">
        <v>96</v>
      </c>
      <c r="C463" s="9" t="s">
        <v>563</v>
      </c>
      <c r="D463" s="9" t="s">
        <v>97</v>
      </c>
      <c r="E463" s="39"/>
      <c r="F463" s="34">
        <f>F464</f>
        <v>1347524.44</v>
      </c>
      <c r="G463" s="34">
        <f t="shared" si="88"/>
        <v>0</v>
      </c>
      <c r="H463" s="34">
        <f t="shared" si="88"/>
        <v>0</v>
      </c>
    </row>
    <row r="464" spans="1:8" ht="15">
      <c r="A464" s="9" t="s">
        <v>719</v>
      </c>
      <c r="B464" s="38" t="s">
        <v>90</v>
      </c>
      <c r="C464" s="9" t="s">
        <v>563</v>
      </c>
      <c r="D464" s="9" t="s">
        <v>97</v>
      </c>
      <c r="E464" s="39" t="s">
        <v>146</v>
      </c>
      <c r="F464" s="34">
        <f>F465</f>
        <v>1347524.44</v>
      </c>
      <c r="G464" s="34">
        <f t="shared" si="88"/>
        <v>0</v>
      </c>
      <c r="H464" s="34">
        <f t="shared" si="88"/>
        <v>0</v>
      </c>
    </row>
    <row r="465" spans="1:8" ht="30.75">
      <c r="A465" s="9" t="s">
        <v>720</v>
      </c>
      <c r="B465" s="25" t="s">
        <v>482</v>
      </c>
      <c r="C465" s="9" t="s">
        <v>563</v>
      </c>
      <c r="D465" s="9" t="s">
        <v>97</v>
      </c>
      <c r="E465" s="39" t="s">
        <v>154</v>
      </c>
      <c r="F465" s="34">
        <f>'прил 4'!G512</f>
        <v>1347524.44</v>
      </c>
      <c r="G465" s="34">
        <f>'прил 4'!H512</f>
        <v>0</v>
      </c>
      <c r="H465" s="34">
        <f>'прил 4'!I512</f>
        <v>0</v>
      </c>
    </row>
    <row r="466" spans="1:8" ht="46.5">
      <c r="A466" s="9" t="s">
        <v>721</v>
      </c>
      <c r="B466" s="18" t="s">
        <v>815</v>
      </c>
      <c r="C466" s="43" t="s">
        <v>598</v>
      </c>
      <c r="D466" s="43"/>
      <c r="E466" s="43"/>
      <c r="F466" s="44">
        <f>F467+F486</f>
        <v>8549777</v>
      </c>
      <c r="G466" s="44">
        <f>G467+G486</f>
        <v>6728319</v>
      </c>
      <c r="H466" s="44">
        <f>H467+H486</f>
        <v>6906519</v>
      </c>
    </row>
    <row r="467" spans="1:8" s="91" customFormat="1" ht="32.25">
      <c r="A467" s="9" t="s">
        <v>722</v>
      </c>
      <c r="B467" s="42" t="s">
        <v>2</v>
      </c>
      <c r="C467" s="40" t="s">
        <v>599</v>
      </c>
      <c r="D467" s="40"/>
      <c r="E467" s="40"/>
      <c r="F467" s="41">
        <f>F468+F481</f>
        <v>5756577</v>
      </c>
      <c r="G467" s="41">
        <f>G468+G481</f>
        <v>5124419</v>
      </c>
      <c r="H467" s="41">
        <f>H468+H481</f>
        <v>5124419</v>
      </c>
    </row>
    <row r="468" spans="1:8" ht="93">
      <c r="A468" s="9" t="s">
        <v>723</v>
      </c>
      <c r="B468" s="10" t="str">
        <f>'прил 4'!B108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468" s="9" t="s">
        <v>600</v>
      </c>
      <c r="D468" s="9"/>
      <c r="E468" s="39"/>
      <c r="F468" s="34">
        <f>F469+F473+F477</f>
        <v>5705526</v>
      </c>
      <c r="G468" s="34">
        <f>G469+G473+G477</f>
        <v>5124419</v>
      </c>
      <c r="H468" s="34">
        <f>H469+H473+H477</f>
        <v>5124419</v>
      </c>
    </row>
    <row r="469" spans="1:8" ht="62.25">
      <c r="A469" s="9" t="s">
        <v>724</v>
      </c>
      <c r="B469" s="10" t="s">
        <v>91</v>
      </c>
      <c r="C469" s="9" t="s">
        <v>600</v>
      </c>
      <c r="D469" s="9" t="s">
        <v>92</v>
      </c>
      <c r="E469" s="39"/>
      <c r="F469" s="34">
        <f>F470</f>
        <v>5396197.2</v>
      </c>
      <c r="G469" s="34">
        <f aca="true" t="shared" si="89" ref="G469:H471">G470</f>
        <v>5064419</v>
      </c>
      <c r="H469" s="34">
        <f t="shared" si="89"/>
        <v>5064419</v>
      </c>
    </row>
    <row r="470" spans="1:8" ht="15">
      <c r="A470" s="9" t="s">
        <v>725</v>
      </c>
      <c r="B470" s="10" t="s">
        <v>168</v>
      </c>
      <c r="C470" s="9" t="s">
        <v>600</v>
      </c>
      <c r="D470" s="9" t="s">
        <v>171</v>
      </c>
      <c r="E470" s="39"/>
      <c r="F470" s="34">
        <f>F471</f>
        <v>5396197.2</v>
      </c>
      <c r="G470" s="34">
        <f t="shared" si="89"/>
        <v>5064419</v>
      </c>
      <c r="H470" s="34">
        <f t="shared" si="89"/>
        <v>5064419</v>
      </c>
    </row>
    <row r="471" spans="1:8" ht="30.75">
      <c r="A471" s="9" t="s">
        <v>726</v>
      </c>
      <c r="B471" s="10" t="s">
        <v>6</v>
      </c>
      <c r="C471" s="9" t="s">
        <v>600</v>
      </c>
      <c r="D471" s="9" t="s">
        <v>171</v>
      </c>
      <c r="E471" s="39" t="s">
        <v>61</v>
      </c>
      <c r="F471" s="34">
        <f>F472</f>
        <v>5396197.2</v>
      </c>
      <c r="G471" s="34">
        <f t="shared" si="89"/>
        <v>5064419</v>
      </c>
      <c r="H471" s="34">
        <f t="shared" si="89"/>
        <v>5064419</v>
      </c>
    </row>
    <row r="472" spans="1:8" ht="30.75">
      <c r="A472" s="9" t="s">
        <v>727</v>
      </c>
      <c r="B472" s="10" t="s">
        <v>812</v>
      </c>
      <c r="C472" s="9" t="s">
        <v>600</v>
      </c>
      <c r="D472" s="9" t="s">
        <v>171</v>
      </c>
      <c r="E472" s="39" t="s">
        <v>705</v>
      </c>
      <c r="F472" s="34">
        <f>'прил 4'!G110</f>
        <v>5396197.2</v>
      </c>
      <c r="G472" s="34">
        <f>'прил 4'!H110</f>
        <v>5064419</v>
      </c>
      <c r="H472" s="34">
        <f>'прил 4'!I110</f>
        <v>5064419</v>
      </c>
    </row>
    <row r="473" spans="1:8" ht="30.75">
      <c r="A473" s="9" t="s">
        <v>728</v>
      </c>
      <c r="B473" s="10" t="s">
        <v>268</v>
      </c>
      <c r="C473" s="9" t="s">
        <v>600</v>
      </c>
      <c r="D473" s="9" t="s">
        <v>95</v>
      </c>
      <c r="E473" s="39"/>
      <c r="F473" s="34">
        <f>F474</f>
        <v>306828.8</v>
      </c>
      <c r="G473" s="34">
        <f aca="true" t="shared" si="90" ref="G473:H475">G474</f>
        <v>60000</v>
      </c>
      <c r="H473" s="34">
        <f t="shared" si="90"/>
        <v>60000</v>
      </c>
    </row>
    <row r="474" spans="1:8" ht="30.75">
      <c r="A474" s="9" t="s">
        <v>729</v>
      </c>
      <c r="B474" s="10" t="s">
        <v>96</v>
      </c>
      <c r="C474" s="9" t="s">
        <v>600</v>
      </c>
      <c r="D474" s="9" t="s">
        <v>97</v>
      </c>
      <c r="E474" s="39"/>
      <c r="F474" s="34">
        <f>F475</f>
        <v>306828.8</v>
      </c>
      <c r="G474" s="34">
        <f t="shared" si="90"/>
        <v>60000</v>
      </c>
      <c r="H474" s="34">
        <f t="shared" si="90"/>
        <v>60000</v>
      </c>
    </row>
    <row r="475" spans="1:8" ht="30.75">
      <c r="A475" s="9" t="s">
        <v>730</v>
      </c>
      <c r="B475" s="10" t="s">
        <v>6</v>
      </c>
      <c r="C475" s="9" t="s">
        <v>600</v>
      </c>
      <c r="D475" s="9" t="s">
        <v>97</v>
      </c>
      <c r="E475" s="39" t="s">
        <v>61</v>
      </c>
      <c r="F475" s="34">
        <f>F476</f>
        <v>306828.8</v>
      </c>
      <c r="G475" s="34">
        <f t="shared" si="90"/>
        <v>60000</v>
      </c>
      <c r="H475" s="34">
        <f t="shared" si="90"/>
        <v>60000</v>
      </c>
    </row>
    <row r="476" spans="1:8" ht="30.75">
      <c r="A476" s="9" t="s">
        <v>731</v>
      </c>
      <c r="B476" s="10" t="s">
        <v>812</v>
      </c>
      <c r="C476" s="9" t="s">
        <v>600</v>
      </c>
      <c r="D476" s="9" t="s">
        <v>97</v>
      </c>
      <c r="E476" s="39" t="s">
        <v>705</v>
      </c>
      <c r="F476" s="34">
        <f>'прил 4'!G112</f>
        <v>306828.8</v>
      </c>
      <c r="G476" s="34">
        <f>'прил 4'!H112</f>
        <v>60000</v>
      </c>
      <c r="H476" s="34">
        <f>'прил 4'!I112</f>
        <v>60000</v>
      </c>
    </row>
    <row r="477" spans="1:8" ht="15">
      <c r="A477" s="9" t="s">
        <v>732</v>
      </c>
      <c r="B477" s="10" t="s">
        <v>100</v>
      </c>
      <c r="C477" s="9" t="s">
        <v>600</v>
      </c>
      <c r="D477" s="9" t="s">
        <v>101</v>
      </c>
      <c r="E477" s="39"/>
      <c r="F477" s="34">
        <f>F478</f>
        <v>2500</v>
      </c>
      <c r="G477" s="34">
        <f aca="true" t="shared" si="91" ref="G477:H479">G478</f>
        <v>0</v>
      </c>
      <c r="H477" s="34">
        <f t="shared" si="91"/>
        <v>0</v>
      </c>
    </row>
    <row r="478" spans="1:8" ht="15">
      <c r="A478" s="9" t="s">
        <v>733</v>
      </c>
      <c r="B478" s="10" t="s">
        <v>707</v>
      </c>
      <c r="C478" s="9" t="s">
        <v>600</v>
      </c>
      <c r="D478" s="9" t="s">
        <v>706</v>
      </c>
      <c r="E478" s="39"/>
      <c r="F478" s="34">
        <f>F479</f>
        <v>2500</v>
      </c>
      <c r="G478" s="34">
        <f t="shared" si="91"/>
        <v>0</v>
      </c>
      <c r="H478" s="34">
        <f t="shared" si="91"/>
        <v>0</v>
      </c>
    </row>
    <row r="479" spans="1:8" ht="30.75">
      <c r="A479" s="9" t="s">
        <v>734</v>
      </c>
      <c r="B479" s="10" t="s">
        <v>6</v>
      </c>
      <c r="C479" s="9" t="s">
        <v>600</v>
      </c>
      <c r="D479" s="9" t="s">
        <v>706</v>
      </c>
      <c r="E479" s="39" t="s">
        <v>61</v>
      </c>
      <c r="F479" s="34">
        <f>F480</f>
        <v>2500</v>
      </c>
      <c r="G479" s="34">
        <f t="shared" si="91"/>
        <v>0</v>
      </c>
      <c r="H479" s="34">
        <f t="shared" si="91"/>
        <v>0</v>
      </c>
    </row>
    <row r="480" spans="1:8" ht="30.75">
      <c r="A480" s="9" t="s">
        <v>735</v>
      </c>
      <c r="B480" s="10" t="s">
        <v>812</v>
      </c>
      <c r="C480" s="9" t="s">
        <v>600</v>
      </c>
      <c r="D480" s="9" t="s">
        <v>706</v>
      </c>
      <c r="E480" s="39" t="s">
        <v>705</v>
      </c>
      <c r="F480" s="34">
        <f>'прил 4'!G114</f>
        <v>2500</v>
      </c>
      <c r="G480" s="34">
        <f>'прил 4'!H114</f>
        <v>0</v>
      </c>
      <c r="H480" s="34">
        <f>'прил 4'!I114</f>
        <v>0</v>
      </c>
    </row>
    <row r="481" spans="1:8" ht="99" customHeight="1">
      <c r="A481" s="9" t="s">
        <v>736</v>
      </c>
      <c r="B481" s="10" t="s">
        <v>888</v>
      </c>
      <c r="C481" s="9" t="s">
        <v>889</v>
      </c>
      <c r="D481" s="9"/>
      <c r="E481" s="39"/>
      <c r="F481" s="34">
        <f>F482</f>
        <v>51051</v>
      </c>
      <c r="G481" s="34">
        <f aca="true" t="shared" si="92" ref="G481:H484">G482</f>
        <v>0</v>
      </c>
      <c r="H481" s="34">
        <f t="shared" si="92"/>
        <v>0</v>
      </c>
    </row>
    <row r="482" spans="1:8" ht="30.75">
      <c r="A482" s="9" t="s">
        <v>737</v>
      </c>
      <c r="B482" s="10" t="s">
        <v>268</v>
      </c>
      <c r="C482" s="9" t="s">
        <v>889</v>
      </c>
      <c r="D482" s="9" t="s">
        <v>95</v>
      </c>
      <c r="E482" s="39"/>
      <c r="F482" s="34">
        <f>F483</f>
        <v>51051</v>
      </c>
      <c r="G482" s="34">
        <f t="shared" si="92"/>
        <v>0</v>
      </c>
      <c r="H482" s="34">
        <f t="shared" si="92"/>
        <v>0</v>
      </c>
    </row>
    <row r="483" spans="1:8" ht="30.75">
      <c r="A483" s="9" t="s">
        <v>738</v>
      </c>
      <c r="B483" s="10" t="s">
        <v>96</v>
      </c>
      <c r="C483" s="9" t="s">
        <v>889</v>
      </c>
      <c r="D483" s="9" t="s">
        <v>97</v>
      </c>
      <c r="E483" s="39"/>
      <c r="F483" s="34">
        <f>F484</f>
        <v>51051</v>
      </c>
      <c r="G483" s="34">
        <f t="shared" si="92"/>
        <v>0</v>
      </c>
      <c r="H483" s="34">
        <f t="shared" si="92"/>
        <v>0</v>
      </c>
    </row>
    <row r="484" spans="1:8" ht="30.75">
      <c r="A484" s="9" t="s">
        <v>739</v>
      </c>
      <c r="B484" s="10" t="s">
        <v>6</v>
      </c>
      <c r="C484" s="9" t="s">
        <v>889</v>
      </c>
      <c r="D484" s="9" t="s">
        <v>97</v>
      </c>
      <c r="E484" s="39" t="s">
        <v>61</v>
      </c>
      <c r="F484" s="34">
        <f>F485</f>
        <v>51051</v>
      </c>
      <c r="G484" s="34">
        <f t="shared" si="92"/>
        <v>0</v>
      </c>
      <c r="H484" s="34">
        <f t="shared" si="92"/>
        <v>0</v>
      </c>
    </row>
    <row r="485" spans="1:8" ht="30.75">
      <c r="A485" s="9" t="s">
        <v>740</v>
      </c>
      <c r="B485" s="10" t="s">
        <v>812</v>
      </c>
      <c r="C485" s="9" t="s">
        <v>889</v>
      </c>
      <c r="D485" s="9" t="s">
        <v>97</v>
      </c>
      <c r="E485" s="39" t="s">
        <v>705</v>
      </c>
      <c r="F485" s="34">
        <f>'прил 4'!G117</f>
        <v>51051</v>
      </c>
      <c r="G485" s="34">
        <f>'прил 4'!H117</f>
        <v>0</v>
      </c>
      <c r="H485" s="34">
        <f>'прил 4'!I117</f>
        <v>0</v>
      </c>
    </row>
    <row r="486" spans="1:8" ht="15.75">
      <c r="A486" s="9" t="s">
        <v>741</v>
      </c>
      <c r="B486" s="37" t="s">
        <v>665</v>
      </c>
      <c r="C486" s="36" t="s">
        <v>895</v>
      </c>
      <c r="D486" s="36"/>
      <c r="E486" s="40"/>
      <c r="F486" s="41">
        <f>F487+F492</f>
        <v>2793200</v>
      </c>
      <c r="G486" s="41">
        <f>G487+G492</f>
        <v>1603900</v>
      </c>
      <c r="H486" s="41">
        <f>H487+H492</f>
        <v>1782100</v>
      </c>
    </row>
    <row r="487" spans="1:8" ht="30.75">
      <c r="A487" s="9" t="s">
        <v>742</v>
      </c>
      <c r="B487" s="10" t="str">
        <f>'прил 4'!B119</f>
        <v>Организация и принятие мер по предупреждению и ликвидации  чрезвычайных ситуаций</v>
      </c>
      <c r="C487" s="9" t="s">
        <v>896</v>
      </c>
      <c r="D487" s="36"/>
      <c r="E487" s="40"/>
      <c r="F487" s="34">
        <f>F488</f>
        <v>120000</v>
      </c>
      <c r="G487" s="34">
        <f aca="true" t="shared" si="93" ref="G487:H490">G488</f>
        <v>0</v>
      </c>
      <c r="H487" s="34">
        <f t="shared" si="93"/>
        <v>0</v>
      </c>
    </row>
    <row r="488" spans="1:8" ht="30.75">
      <c r="A488" s="9" t="s">
        <v>743</v>
      </c>
      <c r="B488" s="10" t="s">
        <v>268</v>
      </c>
      <c r="C488" s="9" t="s">
        <v>896</v>
      </c>
      <c r="D488" s="9" t="s">
        <v>95</v>
      </c>
      <c r="E488" s="39"/>
      <c r="F488" s="34">
        <f>F489</f>
        <v>120000</v>
      </c>
      <c r="G488" s="34">
        <f t="shared" si="93"/>
        <v>0</v>
      </c>
      <c r="H488" s="34">
        <f t="shared" si="93"/>
        <v>0</v>
      </c>
    </row>
    <row r="489" spans="1:8" ht="30.75">
      <c r="A489" s="9" t="s">
        <v>744</v>
      </c>
      <c r="B489" s="10" t="s">
        <v>96</v>
      </c>
      <c r="C489" s="9" t="s">
        <v>896</v>
      </c>
      <c r="D489" s="9" t="s">
        <v>97</v>
      </c>
      <c r="E489" s="39"/>
      <c r="F489" s="34">
        <f>F490</f>
        <v>120000</v>
      </c>
      <c r="G489" s="34">
        <f t="shared" si="93"/>
        <v>0</v>
      </c>
      <c r="H489" s="34">
        <f t="shared" si="93"/>
        <v>0</v>
      </c>
    </row>
    <row r="490" spans="1:8" ht="30.75">
      <c r="A490" s="9" t="s">
        <v>745</v>
      </c>
      <c r="B490" s="10" t="s">
        <v>6</v>
      </c>
      <c r="C490" s="9" t="s">
        <v>896</v>
      </c>
      <c r="D490" s="9" t="s">
        <v>97</v>
      </c>
      <c r="E490" s="39" t="s">
        <v>61</v>
      </c>
      <c r="F490" s="34">
        <f>F491</f>
        <v>120000</v>
      </c>
      <c r="G490" s="34">
        <f t="shared" si="93"/>
        <v>0</v>
      </c>
      <c r="H490" s="34">
        <f t="shared" si="93"/>
        <v>0</v>
      </c>
    </row>
    <row r="491" spans="1:8" ht="30.75">
      <c r="A491" s="9" t="s">
        <v>746</v>
      </c>
      <c r="B491" s="10" t="s">
        <v>812</v>
      </c>
      <c r="C491" s="9" t="s">
        <v>896</v>
      </c>
      <c r="D491" s="9" t="s">
        <v>97</v>
      </c>
      <c r="E491" s="39" t="s">
        <v>705</v>
      </c>
      <c r="F491" s="34">
        <f>'прил 4'!G121</f>
        <v>120000</v>
      </c>
      <c r="G491" s="34">
        <f>'прил 4'!H121</f>
        <v>0</v>
      </c>
      <c r="H491" s="34">
        <f>'прил 4'!I121</f>
        <v>0</v>
      </c>
    </row>
    <row r="492" spans="1:8" ht="93">
      <c r="A492" s="9" t="s">
        <v>747</v>
      </c>
      <c r="B492" s="26" t="s">
        <v>996</v>
      </c>
      <c r="C492" s="9" t="s">
        <v>979</v>
      </c>
      <c r="D492" s="9"/>
      <c r="E492" s="39"/>
      <c r="F492" s="34">
        <f>F493</f>
        <v>2673200</v>
      </c>
      <c r="G492" s="34">
        <f aca="true" t="shared" si="94" ref="G492:H495">G493</f>
        <v>1603900</v>
      </c>
      <c r="H492" s="34">
        <f t="shared" si="94"/>
        <v>1782100</v>
      </c>
    </row>
    <row r="493" spans="1:8" ht="15">
      <c r="A493" s="9" t="s">
        <v>748</v>
      </c>
      <c r="B493" s="10" t="s">
        <v>550</v>
      </c>
      <c r="C493" s="9" t="s">
        <v>979</v>
      </c>
      <c r="D493" s="9" t="s">
        <v>552</v>
      </c>
      <c r="E493" s="39"/>
      <c r="F493" s="34">
        <f>F494</f>
        <v>2673200</v>
      </c>
      <c r="G493" s="34">
        <f t="shared" si="94"/>
        <v>1603900</v>
      </c>
      <c r="H493" s="34">
        <f t="shared" si="94"/>
        <v>1782100</v>
      </c>
    </row>
    <row r="494" spans="1:8" ht="15">
      <c r="A494" s="9" t="s">
        <v>749</v>
      </c>
      <c r="B494" s="10" t="s">
        <v>282</v>
      </c>
      <c r="C494" s="9" t="s">
        <v>979</v>
      </c>
      <c r="D494" s="9" t="s">
        <v>555</v>
      </c>
      <c r="E494" s="39"/>
      <c r="F494" s="34">
        <f>F495</f>
        <v>2673200</v>
      </c>
      <c r="G494" s="34">
        <f t="shared" si="94"/>
        <v>1603900</v>
      </c>
      <c r="H494" s="34">
        <f t="shared" si="94"/>
        <v>1782100</v>
      </c>
    </row>
    <row r="495" spans="1:8" ht="30.75">
      <c r="A495" s="9" t="s">
        <v>750</v>
      </c>
      <c r="B495" s="10" t="s">
        <v>6</v>
      </c>
      <c r="C495" s="9" t="s">
        <v>979</v>
      </c>
      <c r="D495" s="9" t="s">
        <v>555</v>
      </c>
      <c r="E495" s="39" t="s">
        <v>61</v>
      </c>
      <c r="F495" s="34">
        <f>F496</f>
        <v>2673200</v>
      </c>
      <c r="G495" s="34">
        <f t="shared" si="94"/>
        <v>1603900</v>
      </c>
      <c r="H495" s="34">
        <f t="shared" si="94"/>
        <v>1782100</v>
      </c>
    </row>
    <row r="496" spans="1:8" ht="30.75">
      <c r="A496" s="9" t="s">
        <v>751</v>
      </c>
      <c r="B496" s="10" t="s">
        <v>812</v>
      </c>
      <c r="C496" s="9" t="s">
        <v>979</v>
      </c>
      <c r="D496" s="9" t="s">
        <v>555</v>
      </c>
      <c r="E496" s="39" t="s">
        <v>705</v>
      </c>
      <c r="F496" s="34">
        <f>'прил 4'!G532</f>
        <v>2673200</v>
      </c>
      <c r="G496" s="34">
        <f>'прил 4'!H532</f>
        <v>1603900</v>
      </c>
      <c r="H496" s="34">
        <f>'прил 4'!I532</f>
        <v>1782100</v>
      </c>
    </row>
    <row r="497" spans="1:8" ht="30.75">
      <c r="A497" s="9" t="s">
        <v>752</v>
      </c>
      <c r="B497" s="22" t="s">
        <v>787</v>
      </c>
      <c r="C497" s="43" t="s">
        <v>593</v>
      </c>
      <c r="D497" s="43"/>
      <c r="E497" s="43"/>
      <c r="F497" s="44">
        <f aca="true" t="shared" si="95" ref="F497:H498">F498</f>
        <v>967600</v>
      </c>
      <c r="G497" s="44">
        <f t="shared" si="95"/>
        <v>967600</v>
      </c>
      <c r="H497" s="44">
        <f t="shared" si="95"/>
        <v>967600</v>
      </c>
    </row>
    <row r="498" spans="1:8" ht="15.75">
      <c r="A498" s="9" t="s">
        <v>753</v>
      </c>
      <c r="B498" s="37" t="s">
        <v>665</v>
      </c>
      <c r="C498" s="40" t="s">
        <v>921</v>
      </c>
      <c r="D498" s="40"/>
      <c r="E498" s="40"/>
      <c r="F498" s="41">
        <f t="shared" si="95"/>
        <v>967600</v>
      </c>
      <c r="G498" s="41">
        <f t="shared" si="95"/>
        <v>967600</v>
      </c>
      <c r="H498" s="41">
        <f t="shared" si="95"/>
        <v>967600</v>
      </c>
    </row>
    <row r="499" spans="1:8" ht="71.25" customHeight="1">
      <c r="A499" s="9" t="s">
        <v>754</v>
      </c>
      <c r="B499" s="10" t="s">
        <v>964</v>
      </c>
      <c r="C499" s="9" t="s">
        <v>951</v>
      </c>
      <c r="D499" s="9"/>
      <c r="E499" s="39"/>
      <c r="F499" s="34">
        <f>F500</f>
        <v>967600</v>
      </c>
      <c r="G499" s="34">
        <f aca="true" t="shared" si="96" ref="G499:H502">G500</f>
        <v>967600</v>
      </c>
      <c r="H499" s="34">
        <f t="shared" si="96"/>
        <v>967600</v>
      </c>
    </row>
    <row r="500" spans="1:8" ht="15">
      <c r="A500" s="9" t="s">
        <v>755</v>
      </c>
      <c r="B500" s="10" t="s">
        <v>100</v>
      </c>
      <c r="C500" s="9" t="s">
        <v>951</v>
      </c>
      <c r="D500" s="9" t="s">
        <v>101</v>
      </c>
      <c r="E500" s="39"/>
      <c r="F500" s="34">
        <f>F501</f>
        <v>967600</v>
      </c>
      <c r="G500" s="34">
        <f t="shared" si="96"/>
        <v>967600</v>
      </c>
      <c r="H500" s="34">
        <f t="shared" si="96"/>
        <v>967600</v>
      </c>
    </row>
    <row r="501" spans="1:8" ht="57" customHeight="1">
      <c r="A501" s="9" t="s">
        <v>756</v>
      </c>
      <c r="B501" s="10" t="s">
        <v>269</v>
      </c>
      <c r="C501" s="9" t="s">
        <v>951</v>
      </c>
      <c r="D501" s="9" t="s">
        <v>165</v>
      </c>
      <c r="E501" s="39"/>
      <c r="F501" s="34">
        <f>F502</f>
        <v>967600</v>
      </c>
      <c r="G501" s="34">
        <f t="shared" si="96"/>
        <v>967600</v>
      </c>
      <c r="H501" s="34">
        <f t="shared" si="96"/>
        <v>967600</v>
      </c>
    </row>
    <row r="502" spans="1:8" ht="15">
      <c r="A502" s="9" t="s">
        <v>757</v>
      </c>
      <c r="B502" s="38" t="s">
        <v>175</v>
      </c>
      <c r="C502" s="9" t="s">
        <v>951</v>
      </c>
      <c r="D502" s="9" t="s">
        <v>165</v>
      </c>
      <c r="E502" s="39" t="s">
        <v>133</v>
      </c>
      <c r="F502" s="34">
        <f>F503</f>
        <v>967600</v>
      </c>
      <c r="G502" s="34">
        <f t="shared" si="96"/>
        <v>967600</v>
      </c>
      <c r="H502" s="34">
        <f t="shared" si="96"/>
        <v>967600</v>
      </c>
    </row>
    <row r="503" spans="1:8" ht="15">
      <c r="A503" s="9" t="s">
        <v>758</v>
      </c>
      <c r="B503" s="38" t="s">
        <v>40</v>
      </c>
      <c r="C503" s="9" t="s">
        <v>951</v>
      </c>
      <c r="D503" s="9" t="s">
        <v>165</v>
      </c>
      <c r="E503" s="39" t="s">
        <v>44</v>
      </c>
      <c r="F503" s="34">
        <f>'прил 4'!G167</f>
        <v>967600</v>
      </c>
      <c r="G503" s="34">
        <f>'прил 4'!H167</f>
        <v>967600</v>
      </c>
      <c r="H503" s="34">
        <f>'прил 4'!I167</f>
        <v>967600</v>
      </c>
    </row>
    <row r="504" spans="1:8" ht="30.75">
      <c r="A504" s="9" t="s">
        <v>759</v>
      </c>
      <c r="B504" s="22" t="s">
        <v>817</v>
      </c>
      <c r="C504" s="43" t="s">
        <v>587</v>
      </c>
      <c r="D504" s="43"/>
      <c r="E504" s="43"/>
      <c r="F504" s="44">
        <f>F515+F505</f>
        <v>5267646</v>
      </c>
      <c r="G504" s="44">
        <f>G515+G505</f>
        <v>5117500</v>
      </c>
      <c r="H504" s="44">
        <f>H515+H505</f>
        <v>5117500</v>
      </c>
    </row>
    <row r="505" spans="1:8" ht="32.25">
      <c r="A505" s="9" t="s">
        <v>1005</v>
      </c>
      <c r="B505" s="37" t="s">
        <v>565</v>
      </c>
      <c r="C505" s="40" t="s">
        <v>588</v>
      </c>
      <c r="D505" s="40"/>
      <c r="E505" s="40"/>
      <c r="F505" s="41">
        <f>F506</f>
        <v>4521021</v>
      </c>
      <c r="G505" s="41">
        <f>G506</f>
        <v>4394800</v>
      </c>
      <c r="H505" s="41">
        <f>H506</f>
        <v>4394800</v>
      </c>
    </row>
    <row r="506" spans="1:8" ht="88.5" customHeight="1">
      <c r="A506" s="9" t="s">
        <v>1006</v>
      </c>
      <c r="B506" s="10" t="str">
        <f>'прил 4'!B132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506" s="9" t="s">
        <v>589</v>
      </c>
      <c r="D506" s="9"/>
      <c r="E506" s="39"/>
      <c r="F506" s="34">
        <f>F507+F511</f>
        <v>4521021</v>
      </c>
      <c r="G506" s="34">
        <f>G507+G511</f>
        <v>4394800</v>
      </c>
      <c r="H506" s="34">
        <f>H507+H511</f>
        <v>4394800</v>
      </c>
    </row>
    <row r="507" spans="1:8" ht="62.25">
      <c r="A507" s="9" t="s">
        <v>1007</v>
      </c>
      <c r="B507" s="10" t="s">
        <v>91</v>
      </c>
      <c r="C507" s="9" t="s">
        <v>589</v>
      </c>
      <c r="D507" s="9" t="s">
        <v>92</v>
      </c>
      <c r="E507" s="39"/>
      <c r="F507" s="34">
        <f>F508</f>
        <v>4133221</v>
      </c>
      <c r="G507" s="34">
        <f>G508</f>
        <v>4007000</v>
      </c>
      <c r="H507" s="34">
        <f>H508</f>
        <v>4007000</v>
      </c>
    </row>
    <row r="508" spans="1:8" ht="30.75">
      <c r="A508" s="9" t="s">
        <v>1008</v>
      </c>
      <c r="B508" s="10" t="s">
        <v>93</v>
      </c>
      <c r="C508" s="9" t="s">
        <v>589</v>
      </c>
      <c r="D508" s="9" t="s">
        <v>94</v>
      </c>
      <c r="E508" s="39"/>
      <c r="F508" s="34">
        <f>F509</f>
        <v>4133221</v>
      </c>
      <c r="G508" s="34">
        <f>G509</f>
        <v>4007000</v>
      </c>
      <c r="H508" s="34">
        <f>'прил 4'!I134</f>
        <v>4007000</v>
      </c>
    </row>
    <row r="509" spans="1:8" ht="15">
      <c r="A509" s="9" t="s">
        <v>1009</v>
      </c>
      <c r="B509" s="38" t="s">
        <v>175</v>
      </c>
      <c r="C509" s="9" t="s">
        <v>589</v>
      </c>
      <c r="D509" s="9" t="s">
        <v>94</v>
      </c>
      <c r="E509" s="39" t="s">
        <v>133</v>
      </c>
      <c r="F509" s="34">
        <f>F510</f>
        <v>4133221</v>
      </c>
      <c r="G509" s="34">
        <f>G510</f>
        <v>4007000</v>
      </c>
      <c r="H509" s="34"/>
    </row>
    <row r="510" spans="1:8" ht="15">
      <c r="A510" s="9" t="s">
        <v>875</v>
      </c>
      <c r="B510" s="45" t="s">
        <v>46</v>
      </c>
      <c r="C510" s="9" t="s">
        <v>589</v>
      </c>
      <c r="D510" s="9" t="s">
        <v>94</v>
      </c>
      <c r="E510" s="39" t="s">
        <v>134</v>
      </c>
      <c r="F510" s="34">
        <f>'прил 4'!G134</f>
        <v>4133221</v>
      </c>
      <c r="G510" s="34">
        <f>'прил 4'!H134</f>
        <v>4007000</v>
      </c>
      <c r="H510" s="34">
        <f>'прил 4'!I134</f>
        <v>4007000</v>
      </c>
    </row>
    <row r="511" spans="1:8" ht="30.75">
      <c r="A511" s="9" t="s">
        <v>876</v>
      </c>
      <c r="B511" s="10" t="s">
        <v>268</v>
      </c>
      <c r="C511" s="9" t="s">
        <v>589</v>
      </c>
      <c r="D511" s="9" t="s">
        <v>95</v>
      </c>
      <c r="E511" s="39"/>
      <c r="F511" s="34">
        <f>F512</f>
        <v>387800</v>
      </c>
      <c r="G511" s="34">
        <f aca="true" t="shared" si="97" ref="G511:H513">G512</f>
        <v>387800</v>
      </c>
      <c r="H511" s="34">
        <f t="shared" si="97"/>
        <v>387800</v>
      </c>
    </row>
    <row r="512" spans="1:8" ht="30.75">
      <c r="A512" s="9" t="s">
        <v>877</v>
      </c>
      <c r="B512" s="10" t="s">
        <v>96</v>
      </c>
      <c r="C512" s="9" t="s">
        <v>589</v>
      </c>
      <c r="D512" s="9" t="s">
        <v>97</v>
      </c>
      <c r="E512" s="39"/>
      <c r="F512" s="34">
        <f>F513</f>
        <v>387800</v>
      </c>
      <c r="G512" s="34">
        <f t="shared" si="97"/>
        <v>387800</v>
      </c>
      <c r="H512" s="34">
        <f t="shared" si="97"/>
        <v>387800</v>
      </c>
    </row>
    <row r="513" spans="1:8" ht="15">
      <c r="A513" s="9" t="s">
        <v>878</v>
      </c>
      <c r="B513" s="38" t="s">
        <v>175</v>
      </c>
      <c r="C513" s="9" t="s">
        <v>589</v>
      </c>
      <c r="D513" s="9" t="s">
        <v>97</v>
      </c>
      <c r="E513" s="39" t="s">
        <v>133</v>
      </c>
      <c r="F513" s="34">
        <f>F514</f>
        <v>387800</v>
      </c>
      <c r="G513" s="34">
        <f t="shared" si="97"/>
        <v>387800</v>
      </c>
      <c r="H513" s="34">
        <f t="shared" si="97"/>
        <v>387800</v>
      </c>
    </row>
    <row r="514" spans="1:8" ht="15">
      <c r="A514" s="9" t="s">
        <v>760</v>
      </c>
      <c r="B514" s="45" t="s">
        <v>46</v>
      </c>
      <c r="C514" s="9" t="s">
        <v>589</v>
      </c>
      <c r="D514" s="9" t="s">
        <v>97</v>
      </c>
      <c r="E514" s="39" t="s">
        <v>134</v>
      </c>
      <c r="F514" s="34">
        <f>'прил 4'!G136</f>
        <v>387800</v>
      </c>
      <c r="G514" s="34">
        <f>'прил 4'!H136</f>
        <v>387800</v>
      </c>
      <c r="H514" s="34">
        <f>'прил 4'!I136</f>
        <v>387800</v>
      </c>
    </row>
    <row r="515" spans="1:8" ht="15.75">
      <c r="A515" s="9" t="s">
        <v>552</v>
      </c>
      <c r="B515" s="10" t="s">
        <v>692</v>
      </c>
      <c r="C515" s="40" t="s">
        <v>917</v>
      </c>
      <c r="D515" s="40"/>
      <c r="E515" s="40"/>
      <c r="F515" s="41">
        <f>F516</f>
        <v>746625</v>
      </c>
      <c r="G515" s="41">
        <f>G516</f>
        <v>722700</v>
      </c>
      <c r="H515" s="41">
        <f>H516</f>
        <v>722700</v>
      </c>
    </row>
    <row r="516" spans="1:8" ht="71.25" customHeight="1">
      <c r="A516" s="9" t="s">
        <v>761</v>
      </c>
      <c r="B516" s="10" t="str">
        <f>'прил 4'!B209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 муниципальной программы  "Развитие сельского хозяйства в Ирбейском районе "</v>
      </c>
      <c r="C516" s="9" t="s">
        <v>918</v>
      </c>
      <c r="D516" s="9"/>
      <c r="E516" s="39"/>
      <c r="F516" s="34">
        <f>F521+F517</f>
        <v>746625</v>
      </c>
      <c r="G516" s="34">
        <f>G521+G517</f>
        <v>722700</v>
      </c>
      <c r="H516" s="34">
        <f>H521+H517</f>
        <v>722700</v>
      </c>
    </row>
    <row r="517" spans="1:8" ht="61.5" customHeight="1">
      <c r="A517" s="9" t="s">
        <v>762</v>
      </c>
      <c r="B517" s="10" t="s">
        <v>91</v>
      </c>
      <c r="C517" s="9" t="s">
        <v>918</v>
      </c>
      <c r="D517" s="9" t="s">
        <v>92</v>
      </c>
      <c r="E517" s="39"/>
      <c r="F517" s="34">
        <f>F518</f>
        <v>82664</v>
      </c>
      <c r="G517" s="34">
        <f aca="true" t="shared" si="98" ref="G517:H519">G518</f>
        <v>80139</v>
      </c>
      <c r="H517" s="34">
        <f t="shared" si="98"/>
        <v>80139</v>
      </c>
    </row>
    <row r="518" spans="1:8" ht="30.75">
      <c r="A518" s="9" t="s">
        <v>763</v>
      </c>
      <c r="B518" s="10" t="s">
        <v>93</v>
      </c>
      <c r="C518" s="9" t="s">
        <v>918</v>
      </c>
      <c r="D518" s="9" t="s">
        <v>94</v>
      </c>
      <c r="E518" s="39"/>
      <c r="F518" s="34">
        <f>F519</f>
        <v>82664</v>
      </c>
      <c r="G518" s="34">
        <f t="shared" si="98"/>
        <v>80139</v>
      </c>
      <c r="H518" s="34">
        <f t="shared" si="98"/>
        <v>80139</v>
      </c>
    </row>
    <row r="519" spans="1:8" ht="15">
      <c r="A519" s="9" t="s">
        <v>764</v>
      </c>
      <c r="B519" s="38" t="s">
        <v>175</v>
      </c>
      <c r="C519" s="9" t="s">
        <v>918</v>
      </c>
      <c r="D519" s="9" t="s">
        <v>94</v>
      </c>
      <c r="E519" s="39" t="s">
        <v>133</v>
      </c>
      <c r="F519" s="34">
        <f>F520</f>
        <v>82664</v>
      </c>
      <c r="G519" s="34">
        <f t="shared" si="98"/>
        <v>80139</v>
      </c>
      <c r="H519" s="34">
        <f t="shared" si="98"/>
        <v>80139</v>
      </c>
    </row>
    <row r="520" spans="1:8" ht="15">
      <c r="A520" s="9" t="s">
        <v>765</v>
      </c>
      <c r="B520" s="45" t="s">
        <v>46</v>
      </c>
      <c r="C520" s="9" t="s">
        <v>918</v>
      </c>
      <c r="D520" s="9" t="s">
        <v>94</v>
      </c>
      <c r="E520" s="39" t="s">
        <v>134</v>
      </c>
      <c r="F520" s="34">
        <f>'прил 4'!G211</f>
        <v>82664</v>
      </c>
      <c r="G520" s="34">
        <f>'прил 4'!H211</f>
        <v>80139</v>
      </c>
      <c r="H520" s="34">
        <f>'прил 4'!I211</f>
        <v>80139</v>
      </c>
    </row>
    <row r="521" spans="1:8" ht="30.75">
      <c r="A521" s="9" t="s">
        <v>766</v>
      </c>
      <c r="B521" s="10" t="s">
        <v>268</v>
      </c>
      <c r="C521" s="9" t="s">
        <v>918</v>
      </c>
      <c r="D521" s="9" t="s">
        <v>95</v>
      </c>
      <c r="E521" s="39"/>
      <c r="F521" s="34">
        <f aca="true" t="shared" si="99" ref="F521:H523">F522</f>
        <v>663961</v>
      </c>
      <c r="G521" s="34">
        <f t="shared" si="99"/>
        <v>642561</v>
      </c>
      <c r="H521" s="34">
        <f t="shared" si="99"/>
        <v>642561</v>
      </c>
    </row>
    <row r="522" spans="1:8" ht="30.75">
      <c r="A522" s="9" t="s">
        <v>767</v>
      </c>
      <c r="B522" s="10" t="s">
        <v>96</v>
      </c>
      <c r="C522" s="9" t="s">
        <v>918</v>
      </c>
      <c r="D522" s="9" t="s">
        <v>97</v>
      </c>
      <c r="E522" s="39"/>
      <c r="F522" s="34">
        <f t="shared" si="99"/>
        <v>663961</v>
      </c>
      <c r="G522" s="34">
        <f t="shared" si="99"/>
        <v>642561</v>
      </c>
      <c r="H522" s="34">
        <f t="shared" si="99"/>
        <v>642561</v>
      </c>
    </row>
    <row r="523" spans="1:8" ht="15">
      <c r="A523" s="9" t="s">
        <v>768</v>
      </c>
      <c r="B523" s="10" t="s">
        <v>836</v>
      </c>
      <c r="C523" s="9" t="s">
        <v>918</v>
      </c>
      <c r="D523" s="9" t="s">
        <v>97</v>
      </c>
      <c r="E523" s="9" t="s">
        <v>807</v>
      </c>
      <c r="F523" s="34">
        <f t="shared" si="99"/>
        <v>663961</v>
      </c>
      <c r="G523" s="34">
        <f t="shared" si="99"/>
        <v>642561</v>
      </c>
      <c r="H523" s="34">
        <f t="shared" si="99"/>
        <v>642561</v>
      </c>
    </row>
    <row r="524" spans="1:8" ht="15">
      <c r="A524" s="9" t="s">
        <v>769</v>
      </c>
      <c r="B524" s="86" t="s">
        <v>808</v>
      </c>
      <c r="C524" s="9" t="s">
        <v>918</v>
      </c>
      <c r="D524" s="9" t="s">
        <v>97</v>
      </c>
      <c r="E524" s="9" t="s">
        <v>809</v>
      </c>
      <c r="F524" s="34">
        <f>'прил 4'!G213</f>
        <v>663961</v>
      </c>
      <c r="G524" s="34">
        <f>'прил 4'!H213</f>
        <v>642561</v>
      </c>
      <c r="H524" s="34">
        <f>'прил 4'!I213</f>
        <v>642561</v>
      </c>
    </row>
    <row r="525" spans="1:8" ht="39" customHeight="1">
      <c r="A525" s="9" t="s">
        <v>553</v>
      </c>
      <c r="B525" s="22" t="str">
        <f>'прил 4'!B123</f>
        <v>Муниципальная программа "Профилактика правонарушений на территории Ирбейского района Красноярского края"</v>
      </c>
      <c r="C525" s="19" t="s">
        <v>710</v>
      </c>
      <c r="D525" s="19"/>
      <c r="E525" s="43"/>
      <c r="F525" s="44">
        <f aca="true" t="shared" si="100" ref="F525:F530">F526</f>
        <v>100000</v>
      </c>
      <c r="G525" s="44">
        <f aca="true" t="shared" si="101" ref="G525:H527">G526</f>
        <v>0</v>
      </c>
      <c r="H525" s="44">
        <f t="shared" si="101"/>
        <v>0</v>
      </c>
    </row>
    <row r="526" spans="1:8" ht="15.75">
      <c r="A526" s="9" t="s">
        <v>770</v>
      </c>
      <c r="B526" s="90" t="str">
        <f>'прил 4'!B124</f>
        <v>Отдельное мероприятие</v>
      </c>
      <c r="C526" s="36" t="s">
        <v>711</v>
      </c>
      <c r="D526" s="36"/>
      <c r="E526" s="40"/>
      <c r="F526" s="41">
        <f t="shared" si="100"/>
        <v>100000</v>
      </c>
      <c r="G526" s="41">
        <f t="shared" si="101"/>
        <v>0</v>
      </c>
      <c r="H526" s="41">
        <f t="shared" si="101"/>
        <v>0</v>
      </c>
    </row>
    <row r="527" spans="1:8" ht="68.25" customHeight="1">
      <c r="A527" s="9" t="s">
        <v>771</v>
      </c>
      <c r="B527" s="10" t="s">
        <v>953</v>
      </c>
      <c r="C527" s="9" t="s">
        <v>712</v>
      </c>
      <c r="D527" s="9"/>
      <c r="E527" s="9"/>
      <c r="F527" s="16">
        <f t="shared" si="100"/>
        <v>100000</v>
      </c>
      <c r="G527" s="16">
        <f t="shared" si="101"/>
        <v>0</v>
      </c>
      <c r="H527" s="16">
        <f t="shared" si="101"/>
        <v>0</v>
      </c>
    </row>
    <row r="528" spans="1:8" ht="30.75">
      <c r="A528" s="9" t="s">
        <v>903</v>
      </c>
      <c r="B528" s="10" t="s">
        <v>268</v>
      </c>
      <c r="C528" s="9" t="s">
        <v>712</v>
      </c>
      <c r="D528" s="9" t="s">
        <v>95</v>
      </c>
      <c r="E528" s="9"/>
      <c r="F528" s="16">
        <f t="shared" si="100"/>
        <v>100000</v>
      </c>
      <c r="G528" s="16">
        <f aca="true" t="shared" si="102" ref="G528:H530">G529</f>
        <v>0</v>
      </c>
      <c r="H528" s="16">
        <f t="shared" si="102"/>
        <v>0</v>
      </c>
    </row>
    <row r="529" spans="1:8" ht="30.75">
      <c r="A529" s="9" t="s">
        <v>904</v>
      </c>
      <c r="B529" s="10" t="s">
        <v>96</v>
      </c>
      <c r="C529" s="9" t="s">
        <v>712</v>
      </c>
      <c r="D529" s="9" t="s">
        <v>97</v>
      </c>
      <c r="E529" s="9"/>
      <c r="F529" s="16">
        <f t="shared" si="100"/>
        <v>100000</v>
      </c>
      <c r="G529" s="16">
        <f t="shared" si="102"/>
        <v>0</v>
      </c>
      <c r="H529" s="16">
        <f t="shared" si="102"/>
        <v>0</v>
      </c>
    </row>
    <row r="530" spans="1:8" ht="30.75">
      <c r="A530" s="9" t="s">
        <v>905</v>
      </c>
      <c r="B530" s="10" t="s">
        <v>6</v>
      </c>
      <c r="C530" s="9" t="s">
        <v>712</v>
      </c>
      <c r="D530" s="9" t="s">
        <v>97</v>
      </c>
      <c r="E530" s="39" t="s">
        <v>61</v>
      </c>
      <c r="F530" s="34">
        <f t="shared" si="100"/>
        <v>100000</v>
      </c>
      <c r="G530" s="34">
        <f t="shared" si="102"/>
        <v>0</v>
      </c>
      <c r="H530" s="34">
        <f t="shared" si="102"/>
        <v>0</v>
      </c>
    </row>
    <row r="531" spans="1:8" ht="30.75">
      <c r="A531" s="9" t="s">
        <v>906</v>
      </c>
      <c r="B531" s="10" t="s">
        <v>708</v>
      </c>
      <c r="C531" s="9" t="s">
        <v>712</v>
      </c>
      <c r="D531" s="9" t="s">
        <v>97</v>
      </c>
      <c r="E531" s="39" t="s">
        <v>709</v>
      </c>
      <c r="F531" s="34">
        <f>'прил 4'!G127</f>
        <v>100000</v>
      </c>
      <c r="G531" s="34">
        <f>'прил 4'!H127</f>
        <v>0</v>
      </c>
      <c r="H531" s="34">
        <f>'прил 4'!I127</f>
        <v>0</v>
      </c>
    </row>
    <row r="532" spans="1:8" ht="30.75">
      <c r="A532" s="9" t="s">
        <v>907</v>
      </c>
      <c r="B532" s="10" t="s">
        <v>1099</v>
      </c>
      <c r="C532" s="19" t="s">
        <v>1098</v>
      </c>
      <c r="D532" s="9"/>
      <c r="E532" s="39"/>
      <c r="F532" s="34">
        <f aca="true" t="shared" si="103" ref="F532:F537">F533</f>
        <v>10100000</v>
      </c>
      <c r="G532" s="34">
        <f aca="true" t="shared" si="104" ref="G532:H537">G533</f>
        <v>0</v>
      </c>
      <c r="H532" s="34">
        <f t="shared" si="104"/>
        <v>0</v>
      </c>
    </row>
    <row r="533" spans="1:8" ht="46.5">
      <c r="A533" s="9" t="s">
        <v>908</v>
      </c>
      <c r="B533" s="10" t="s">
        <v>1119</v>
      </c>
      <c r="C533" s="36" t="s">
        <v>1118</v>
      </c>
      <c r="D533" s="9"/>
      <c r="E533" s="39"/>
      <c r="F533" s="34">
        <f t="shared" si="103"/>
        <v>10100000</v>
      </c>
      <c r="G533" s="34">
        <f t="shared" si="104"/>
        <v>0</v>
      </c>
      <c r="H533" s="34">
        <f t="shared" si="104"/>
        <v>0</v>
      </c>
    </row>
    <row r="534" spans="1:8" ht="78">
      <c r="A534" s="9" t="s">
        <v>909</v>
      </c>
      <c r="B534" s="10" t="s">
        <v>1100</v>
      </c>
      <c r="C534" s="9" t="s">
        <v>1120</v>
      </c>
      <c r="D534" s="9"/>
      <c r="E534" s="39"/>
      <c r="F534" s="34">
        <f t="shared" si="103"/>
        <v>10100000</v>
      </c>
      <c r="G534" s="34">
        <f t="shared" si="104"/>
        <v>0</v>
      </c>
      <c r="H534" s="34">
        <f t="shared" si="104"/>
        <v>0</v>
      </c>
    </row>
    <row r="535" spans="1:8" ht="30.75">
      <c r="A535" s="9" t="s">
        <v>704</v>
      </c>
      <c r="B535" s="29" t="s">
        <v>689</v>
      </c>
      <c r="C535" s="9" t="s">
        <v>1120</v>
      </c>
      <c r="D535" s="9" t="s">
        <v>8</v>
      </c>
      <c r="E535" s="39"/>
      <c r="F535" s="34">
        <f t="shared" si="103"/>
        <v>10100000</v>
      </c>
      <c r="G535" s="34">
        <f t="shared" si="104"/>
        <v>0</v>
      </c>
      <c r="H535" s="34">
        <f t="shared" si="104"/>
        <v>0</v>
      </c>
    </row>
    <row r="536" spans="1:8" ht="15">
      <c r="A536" s="9" t="s">
        <v>910</v>
      </c>
      <c r="B536" s="28" t="s">
        <v>660</v>
      </c>
      <c r="C536" s="9" t="s">
        <v>1120</v>
      </c>
      <c r="D536" s="9" t="s">
        <v>465</v>
      </c>
      <c r="E536" s="39"/>
      <c r="F536" s="34">
        <f t="shared" si="103"/>
        <v>10100000</v>
      </c>
      <c r="G536" s="34">
        <f t="shared" si="104"/>
        <v>0</v>
      </c>
      <c r="H536" s="34">
        <f t="shared" si="104"/>
        <v>0</v>
      </c>
    </row>
    <row r="537" spans="1:8" ht="15">
      <c r="A537" s="9" t="s">
        <v>911</v>
      </c>
      <c r="B537" s="10" t="s">
        <v>543</v>
      </c>
      <c r="C537" s="9" t="s">
        <v>1120</v>
      </c>
      <c r="D537" s="9" t="s">
        <v>465</v>
      </c>
      <c r="E537" s="39" t="s">
        <v>157</v>
      </c>
      <c r="F537" s="34">
        <f t="shared" si="103"/>
        <v>10100000</v>
      </c>
      <c r="G537" s="34">
        <f t="shared" si="104"/>
        <v>0</v>
      </c>
      <c r="H537" s="34">
        <f t="shared" si="104"/>
        <v>0</v>
      </c>
    </row>
    <row r="538" spans="1:8" ht="15">
      <c r="A538" s="9" t="s">
        <v>912</v>
      </c>
      <c r="B538" s="10" t="s">
        <v>699</v>
      </c>
      <c r="C538" s="9" t="s">
        <v>1120</v>
      </c>
      <c r="D538" s="9" t="s">
        <v>465</v>
      </c>
      <c r="E538" s="39" t="s">
        <v>698</v>
      </c>
      <c r="F538" s="34">
        <f>'прил 4'!G182</f>
        <v>10100000</v>
      </c>
      <c r="G538" s="34">
        <f>'прил 4'!H182</f>
        <v>0</v>
      </c>
      <c r="H538" s="34">
        <f>'прил 4'!I182</f>
        <v>0</v>
      </c>
    </row>
    <row r="539" spans="1:8" ht="30.75">
      <c r="A539" s="9" t="s">
        <v>913</v>
      </c>
      <c r="B539" s="10" t="s">
        <v>1123</v>
      </c>
      <c r="C539" s="19" t="s">
        <v>1121</v>
      </c>
      <c r="D539" s="9"/>
      <c r="E539" s="39"/>
      <c r="F539" s="34">
        <f aca="true" t="shared" si="105" ref="F539:F549">F540</f>
        <v>1204070</v>
      </c>
      <c r="G539" s="34">
        <f>G540</f>
        <v>0</v>
      </c>
      <c r="H539" s="34">
        <f>H540</f>
        <v>0</v>
      </c>
    </row>
    <row r="540" spans="1:8" ht="15.75">
      <c r="A540" s="9" t="s">
        <v>914</v>
      </c>
      <c r="B540" s="10" t="s">
        <v>665</v>
      </c>
      <c r="C540" s="36" t="s">
        <v>1122</v>
      </c>
      <c r="D540" s="9"/>
      <c r="E540" s="39"/>
      <c r="F540" s="34">
        <f>F546+F541</f>
        <v>1204070</v>
      </c>
      <c r="G540" s="34">
        <f>G546</f>
        <v>0</v>
      </c>
      <c r="H540" s="34">
        <f>H546</f>
        <v>0</v>
      </c>
    </row>
    <row r="541" spans="1:8" ht="78">
      <c r="A541" s="9" t="s">
        <v>922</v>
      </c>
      <c r="B541" s="10" t="s">
        <v>1190</v>
      </c>
      <c r="C541" s="9" t="s">
        <v>1189</v>
      </c>
      <c r="D541" s="9"/>
      <c r="E541" s="39"/>
      <c r="F541" s="34">
        <f>F542</f>
        <v>400000</v>
      </c>
      <c r="G541" s="34">
        <f aca="true" t="shared" si="106" ref="G541:H544">G542</f>
        <v>0</v>
      </c>
      <c r="H541" s="34">
        <f t="shared" si="106"/>
        <v>0</v>
      </c>
    </row>
    <row r="542" spans="1:8" ht="30.75">
      <c r="A542" s="9" t="s">
        <v>923</v>
      </c>
      <c r="B542" s="10" t="s">
        <v>268</v>
      </c>
      <c r="C542" s="9" t="s">
        <v>1189</v>
      </c>
      <c r="D542" s="9" t="s">
        <v>95</v>
      </c>
      <c r="E542" s="39"/>
      <c r="F542" s="34">
        <f>F543</f>
        <v>400000</v>
      </c>
      <c r="G542" s="34">
        <f>G543</f>
        <v>0</v>
      </c>
      <c r="H542" s="34">
        <f>H543</f>
        <v>0</v>
      </c>
    </row>
    <row r="543" spans="1:8" ht="30.75">
      <c r="A543" s="9" t="s">
        <v>924</v>
      </c>
      <c r="B543" s="10" t="s">
        <v>96</v>
      </c>
      <c r="C543" s="9" t="s">
        <v>1189</v>
      </c>
      <c r="D543" s="9" t="s">
        <v>97</v>
      </c>
      <c r="E543" s="39"/>
      <c r="F543" s="34">
        <f>F544</f>
        <v>400000</v>
      </c>
      <c r="G543" s="34">
        <f t="shared" si="106"/>
        <v>0</v>
      </c>
      <c r="H543" s="34">
        <f t="shared" si="106"/>
        <v>0</v>
      </c>
    </row>
    <row r="544" spans="1:8" ht="15">
      <c r="A544" s="9" t="s">
        <v>925</v>
      </c>
      <c r="B544" s="10" t="s">
        <v>175</v>
      </c>
      <c r="C544" s="9" t="s">
        <v>1189</v>
      </c>
      <c r="D544" s="9" t="s">
        <v>97</v>
      </c>
      <c r="E544" s="39" t="s">
        <v>133</v>
      </c>
      <c r="F544" s="34">
        <f>F545</f>
        <v>400000</v>
      </c>
      <c r="G544" s="34">
        <f t="shared" si="106"/>
        <v>0</v>
      </c>
      <c r="H544" s="34">
        <f t="shared" si="106"/>
        <v>0</v>
      </c>
    </row>
    <row r="545" spans="1:8" ht="15">
      <c r="A545" s="9" t="s">
        <v>662</v>
      </c>
      <c r="B545" s="10" t="s">
        <v>40</v>
      </c>
      <c r="C545" s="9" t="s">
        <v>1189</v>
      </c>
      <c r="D545" s="9" t="s">
        <v>97</v>
      </c>
      <c r="E545" s="39" t="s">
        <v>44</v>
      </c>
      <c r="F545" s="34">
        <f>'прил 4'!G172</f>
        <v>400000</v>
      </c>
      <c r="G545" s="34">
        <v>0</v>
      </c>
      <c r="H545" s="34">
        <v>0</v>
      </c>
    </row>
    <row r="546" spans="1:8" ht="62.25">
      <c r="A546" s="9" t="s">
        <v>941</v>
      </c>
      <c r="B546" s="10" t="s">
        <v>1186</v>
      </c>
      <c r="C546" s="9" t="s">
        <v>1124</v>
      </c>
      <c r="D546" s="9"/>
      <c r="E546" s="39"/>
      <c r="F546" s="34">
        <f t="shared" si="105"/>
        <v>804070</v>
      </c>
      <c r="G546" s="34">
        <f aca="true" t="shared" si="107" ref="G546:H549">G547</f>
        <v>0</v>
      </c>
      <c r="H546" s="34">
        <f t="shared" si="107"/>
        <v>0</v>
      </c>
    </row>
    <row r="547" spans="1:8" ht="30.75">
      <c r="A547" s="9" t="s">
        <v>942</v>
      </c>
      <c r="B547" s="10" t="s">
        <v>268</v>
      </c>
      <c r="C547" s="9" t="s">
        <v>1124</v>
      </c>
      <c r="D547" s="9" t="s">
        <v>95</v>
      </c>
      <c r="E547" s="39"/>
      <c r="F547" s="34">
        <f t="shared" si="105"/>
        <v>804070</v>
      </c>
      <c r="G547" s="34">
        <f t="shared" si="107"/>
        <v>0</v>
      </c>
      <c r="H547" s="34">
        <f t="shared" si="107"/>
        <v>0</v>
      </c>
    </row>
    <row r="548" spans="1:8" ht="30.75">
      <c r="A548" s="9" t="s">
        <v>943</v>
      </c>
      <c r="B548" s="10" t="s">
        <v>96</v>
      </c>
      <c r="C548" s="9" t="s">
        <v>1124</v>
      </c>
      <c r="D548" s="9" t="s">
        <v>97</v>
      </c>
      <c r="E548" s="39"/>
      <c r="F548" s="34">
        <f t="shared" si="105"/>
        <v>804070</v>
      </c>
      <c r="G548" s="34">
        <f t="shared" si="107"/>
        <v>0</v>
      </c>
      <c r="H548" s="34">
        <f t="shared" si="107"/>
        <v>0</v>
      </c>
    </row>
    <row r="549" spans="1:8" ht="15">
      <c r="A549" s="9" t="s">
        <v>944</v>
      </c>
      <c r="B549" s="10" t="s">
        <v>175</v>
      </c>
      <c r="C549" s="9" t="s">
        <v>1124</v>
      </c>
      <c r="D549" s="9" t="s">
        <v>97</v>
      </c>
      <c r="E549" s="39" t="s">
        <v>133</v>
      </c>
      <c r="F549" s="34">
        <f t="shared" si="105"/>
        <v>804070</v>
      </c>
      <c r="G549" s="34">
        <f t="shared" si="107"/>
        <v>0</v>
      </c>
      <c r="H549" s="34">
        <f t="shared" si="107"/>
        <v>0</v>
      </c>
    </row>
    <row r="550" spans="1:8" ht="15">
      <c r="A550" s="9" t="s">
        <v>945</v>
      </c>
      <c r="B550" s="10" t="s">
        <v>40</v>
      </c>
      <c r="C550" s="9" t="s">
        <v>1124</v>
      </c>
      <c r="D550" s="9" t="s">
        <v>97</v>
      </c>
      <c r="E550" s="39" t="s">
        <v>44</v>
      </c>
      <c r="F550" s="34">
        <f>'прил 4'!G175</f>
        <v>804070</v>
      </c>
      <c r="G550" s="34">
        <f>'прил 4'!H175</f>
        <v>0</v>
      </c>
      <c r="H550" s="34">
        <f>'прил 4'!I175</f>
        <v>0</v>
      </c>
    </row>
    <row r="551" spans="1:8" ht="15">
      <c r="A551" s="9" t="s">
        <v>946</v>
      </c>
      <c r="B551" s="22" t="s">
        <v>678</v>
      </c>
      <c r="C551" s="43" t="s">
        <v>679</v>
      </c>
      <c r="D551" s="9"/>
      <c r="E551" s="39"/>
      <c r="F551" s="44">
        <f>F552+F572+F718</f>
        <v>84521264.57</v>
      </c>
      <c r="G551" s="44">
        <f>G552+G572+G718</f>
        <v>50825383</v>
      </c>
      <c r="H551" s="44">
        <f>H552+H572+H718</f>
        <v>49859724</v>
      </c>
    </row>
    <row r="552" spans="1:8" s="91" customFormat="1" ht="15.75">
      <c r="A552" s="9" t="s">
        <v>947</v>
      </c>
      <c r="B552" s="37" t="s">
        <v>796</v>
      </c>
      <c r="C552" s="40" t="s">
        <v>644</v>
      </c>
      <c r="D552" s="40"/>
      <c r="E552" s="40"/>
      <c r="F552" s="41">
        <f>F553+F562+F567</f>
        <v>3836195</v>
      </c>
      <c r="G552" s="41">
        <f>G553+G562+G567</f>
        <v>2900000</v>
      </c>
      <c r="H552" s="41">
        <f>H553+H562+H567</f>
        <v>2857000</v>
      </c>
    </row>
    <row r="553" spans="1:8" ht="46.5">
      <c r="A553" s="9" t="s">
        <v>948</v>
      </c>
      <c r="B553" s="10" t="s">
        <v>547</v>
      </c>
      <c r="C553" s="9" t="s">
        <v>645</v>
      </c>
      <c r="D553" s="9" t="s">
        <v>89</v>
      </c>
      <c r="E553" s="39"/>
      <c r="F553" s="34">
        <f>F554+F558</f>
        <v>913750</v>
      </c>
      <c r="G553" s="34">
        <f>G554+G558</f>
        <v>564595</v>
      </c>
      <c r="H553" s="34">
        <f>H554+H558</f>
        <v>556158</v>
      </c>
    </row>
    <row r="554" spans="1:8" ht="67.5" customHeight="1">
      <c r="A554" s="9" t="s">
        <v>949</v>
      </c>
      <c r="B554" s="10" t="s">
        <v>91</v>
      </c>
      <c r="C554" s="9" t="s">
        <v>645</v>
      </c>
      <c r="D554" s="9" t="s">
        <v>92</v>
      </c>
      <c r="E554" s="39"/>
      <c r="F554" s="34">
        <f>F555</f>
        <v>333698.42</v>
      </c>
      <c r="G554" s="34">
        <f aca="true" t="shared" si="108" ref="G554:H556">G555</f>
        <v>173990</v>
      </c>
      <c r="H554" s="34">
        <f t="shared" si="108"/>
        <v>171415</v>
      </c>
    </row>
    <row r="555" spans="1:8" ht="30.75">
      <c r="A555" s="9" t="s">
        <v>555</v>
      </c>
      <c r="B555" s="10" t="s">
        <v>93</v>
      </c>
      <c r="C555" s="9" t="s">
        <v>645</v>
      </c>
      <c r="D555" s="9" t="s">
        <v>94</v>
      </c>
      <c r="E555" s="9"/>
      <c r="F555" s="34">
        <f>F556</f>
        <v>333698.42</v>
      </c>
      <c r="G555" s="34">
        <f t="shared" si="108"/>
        <v>173990</v>
      </c>
      <c r="H555" s="34">
        <f t="shared" si="108"/>
        <v>171415</v>
      </c>
    </row>
    <row r="556" spans="1:8" ht="15">
      <c r="A556" s="9" t="s">
        <v>960</v>
      </c>
      <c r="B556" s="38" t="s">
        <v>90</v>
      </c>
      <c r="C556" s="9" t="s">
        <v>645</v>
      </c>
      <c r="D556" s="9" t="s">
        <v>94</v>
      </c>
      <c r="E556" s="39" t="s">
        <v>146</v>
      </c>
      <c r="F556" s="16">
        <f>F557</f>
        <v>333698.42</v>
      </c>
      <c r="G556" s="16">
        <f t="shared" si="108"/>
        <v>173990</v>
      </c>
      <c r="H556" s="16">
        <f t="shared" si="108"/>
        <v>171415</v>
      </c>
    </row>
    <row r="557" spans="1:8" ht="46.5">
      <c r="A557" s="9" t="s">
        <v>961</v>
      </c>
      <c r="B557" s="25" t="s">
        <v>82</v>
      </c>
      <c r="C557" s="9" t="s">
        <v>645</v>
      </c>
      <c r="D557" s="9" t="s">
        <v>94</v>
      </c>
      <c r="E557" s="39" t="s">
        <v>150</v>
      </c>
      <c r="F557" s="34">
        <f>'прил 4'!G494</f>
        <v>333698.42</v>
      </c>
      <c r="G557" s="34">
        <f>'прил 4'!H494</f>
        <v>173990</v>
      </c>
      <c r="H557" s="34">
        <f>'прил 4'!I494</f>
        <v>171415</v>
      </c>
    </row>
    <row r="558" spans="1:8" ht="30.75">
      <c r="A558" s="9" t="s">
        <v>962</v>
      </c>
      <c r="B558" s="10" t="s">
        <v>268</v>
      </c>
      <c r="C558" s="9" t="s">
        <v>645</v>
      </c>
      <c r="D558" s="9" t="s">
        <v>95</v>
      </c>
      <c r="E558" s="39"/>
      <c r="F558" s="34">
        <f>F559</f>
        <v>580051.58</v>
      </c>
      <c r="G558" s="34">
        <f aca="true" t="shared" si="109" ref="G558:H560">G559</f>
        <v>390605</v>
      </c>
      <c r="H558" s="34">
        <f t="shared" si="109"/>
        <v>384743</v>
      </c>
    </row>
    <row r="559" spans="1:8" ht="30.75">
      <c r="A559" s="9" t="s">
        <v>963</v>
      </c>
      <c r="B559" s="10" t="s">
        <v>96</v>
      </c>
      <c r="C559" s="9" t="s">
        <v>645</v>
      </c>
      <c r="D559" s="9" t="s">
        <v>97</v>
      </c>
      <c r="E559" s="39"/>
      <c r="F559" s="34">
        <f>F560</f>
        <v>580051.58</v>
      </c>
      <c r="G559" s="34">
        <f t="shared" si="109"/>
        <v>390605</v>
      </c>
      <c r="H559" s="34">
        <f t="shared" si="109"/>
        <v>384743</v>
      </c>
    </row>
    <row r="560" spans="1:8" ht="15">
      <c r="A560" s="9" t="s">
        <v>1010</v>
      </c>
      <c r="B560" s="45" t="s">
        <v>90</v>
      </c>
      <c r="C560" s="9" t="s">
        <v>645</v>
      </c>
      <c r="D560" s="9" t="s">
        <v>97</v>
      </c>
      <c r="E560" s="39" t="s">
        <v>146</v>
      </c>
      <c r="F560" s="34">
        <f>F561</f>
        <v>580051.58</v>
      </c>
      <c r="G560" s="34">
        <f t="shared" si="109"/>
        <v>390605</v>
      </c>
      <c r="H560" s="34">
        <f t="shared" si="109"/>
        <v>384743</v>
      </c>
    </row>
    <row r="561" spans="1:8" ht="46.5">
      <c r="A561" s="9" t="s">
        <v>1011</v>
      </c>
      <c r="B561" s="25" t="s">
        <v>82</v>
      </c>
      <c r="C561" s="9" t="s">
        <v>645</v>
      </c>
      <c r="D561" s="9" t="s">
        <v>97</v>
      </c>
      <c r="E561" s="39" t="s">
        <v>150</v>
      </c>
      <c r="F561" s="34">
        <f>'прил 4'!G496</f>
        <v>580051.58</v>
      </c>
      <c r="G561" s="34">
        <f>'прил 4'!H496</f>
        <v>390605</v>
      </c>
      <c r="H561" s="34">
        <f>'прил 4'!I496</f>
        <v>384743</v>
      </c>
    </row>
    <row r="562" spans="1:8" ht="30.75">
      <c r="A562" s="9" t="s">
        <v>1012</v>
      </c>
      <c r="B562" s="10" t="s">
        <v>548</v>
      </c>
      <c r="C562" s="9" t="s">
        <v>646</v>
      </c>
      <c r="D562" s="9" t="s">
        <v>89</v>
      </c>
      <c r="E562" s="39"/>
      <c r="F562" s="34">
        <f>F563</f>
        <v>1948353</v>
      </c>
      <c r="G562" s="34">
        <f>G563</f>
        <v>1556982</v>
      </c>
      <c r="H562" s="34">
        <f>H563</f>
        <v>1533939</v>
      </c>
    </row>
    <row r="563" spans="1:8" ht="60" customHeight="1">
      <c r="A563" s="9" t="s">
        <v>1013</v>
      </c>
      <c r="B563" s="10" t="s">
        <v>91</v>
      </c>
      <c r="C563" s="9" t="s">
        <v>646</v>
      </c>
      <c r="D563" s="9" t="s">
        <v>92</v>
      </c>
      <c r="E563" s="39"/>
      <c r="F563" s="34">
        <f>F564</f>
        <v>1948353</v>
      </c>
      <c r="G563" s="34">
        <f aca="true" t="shared" si="110" ref="G563:H565">G564</f>
        <v>1556982</v>
      </c>
      <c r="H563" s="34">
        <f t="shared" si="110"/>
        <v>1533939</v>
      </c>
    </row>
    <row r="564" spans="1:8" ht="30.75">
      <c r="A564" s="9" t="s">
        <v>1014</v>
      </c>
      <c r="B564" s="10" t="s">
        <v>93</v>
      </c>
      <c r="C564" s="9" t="s">
        <v>646</v>
      </c>
      <c r="D564" s="9" t="s">
        <v>94</v>
      </c>
      <c r="E564" s="39"/>
      <c r="F564" s="34">
        <f>F565</f>
        <v>1948353</v>
      </c>
      <c r="G564" s="34">
        <f t="shared" si="110"/>
        <v>1556982</v>
      </c>
      <c r="H564" s="34">
        <f t="shared" si="110"/>
        <v>1533939</v>
      </c>
    </row>
    <row r="565" spans="1:8" ht="15">
      <c r="A565" s="9" t="s">
        <v>1015</v>
      </c>
      <c r="B565" s="45" t="s">
        <v>90</v>
      </c>
      <c r="C565" s="9" t="s">
        <v>646</v>
      </c>
      <c r="D565" s="9" t="s">
        <v>94</v>
      </c>
      <c r="E565" s="39" t="s">
        <v>146</v>
      </c>
      <c r="F565" s="34">
        <f>F566</f>
        <v>1948353</v>
      </c>
      <c r="G565" s="34">
        <f t="shared" si="110"/>
        <v>1556982</v>
      </c>
      <c r="H565" s="34">
        <f t="shared" si="110"/>
        <v>1533939</v>
      </c>
    </row>
    <row r="566" spans="1:8" ht="46.5">
      <c r="A566" s="9" t="s">
        <v>1016</v>
      </c>
      <c r="B566" s="25" t="s">
        <v>82</v>
      </c>
      <c r="C566" s="9" t="s">
        <v>646</v>
      </c>
      <c r="D566" s="9" t="s">
        <v>94</v>
      </c>
      <c r="E566" s="39" t="s">
        <v>150</v>
      </c>
      <c r="F566" s="34">
        <f>'прил 4'!G499</f>
        <v>1948353</v>
      </c>
      <c r="G566" s="34">
        <f>'прил 4'!H499</f>
        <v>1556982</v>
      </c>
      <c r="H566" s="34">
        <f>'прил 4'!I499</f>
        <v>1533939</v>
      </c>
    </row>
    <row r="567" spans="1:8" ht="30.75">
      <c r="A567" s="9" t="s">
        <v>1017</v>
      </c>
      <c r="B567" s="10" t="s">
        <v>549</v>
      </c>
      <c r="C567" s="9" t="s">
        <v>634</v>
      </c>
      <c r="D567" s="9" t="s">
        <v>89</v>
      </c>
      <c r="E567" s="39"/>
      <c r="F567" s="34">
        <f>F568</f>
        <v>974092</v>
      </c>
      <c r="G567" s="34">
        <f aca="true" t="shared" si="111" ref="G567:H570">G568</f>
        <v>778423</v>
      </c>
      <c r="H567" s="34">
        <f t="shared" si="111"/>
        <v>766903</v>
      </c>
    </row>
    <row r="568" spans="1:8" ht="62.25">
      <c r="A568" s="9" t="s">
        <v>1018</v>
      </c>
      <c r="B568" s="10" t="s">
        <v>91</v>
      </c>
      <c r="C568" s="9" t="s">
        <v>634</v>
      </c>
      <c r="D568" s="9" t="s">
        <v>92</v>
      </c>
      <c r="E568" s="39"/>
      <c r="F568" s="34">
        <f>F569</f>
        <v>974092</v>
      </c>
      <c r="G568" s="34">
        <f t="shared" si="111"/>
        <v>778423</v>
      </c>
      <c r="H568" s="34">
        <f t="shared" si="111"/>
        <v>766903</v>
      </c>
    </row>
    <row r="569" spans="1:8" ht="30.75">
      <c r="A569" s="9" t="s">
        <v>1019</v>
      </c>
      <c r="B569" s="10" t="s">
        <v>93</v>
      </c>
      <c r="C569" s="9" t="s">
        <v>634</v>
      </c>
      <c r="D569" s="9" t="s">
        <v>94</v>
      </c>
      <c r="E569" s="39"/>
      <c r="F569" s="34">
        <f>F570</f>
        <v>974092</v>
      </c>
      <c r="G569" s="34">
        <f t="shared" si="111"/>
        <v>778423</v>
      </c>
      <c r="H569" s="34">
        <f t="shared" si="111"/>
        <v>766903</v>
      </c>
    </row>
    <row r="570" spans="1:8" ht="15">
      <c r="A570" s="9" t="s">
        <v>1020</v>
      </c>
      <c r="B570" s="45" t="s">
        <v>90</v>
      </c>
      <c r="C570" s="9" t="s">
        <v>634</v>
      </c>
      <c r="D570" s="9" t="s">
        <v>94</v>
      </c>
      <c r="E570" s="39" t="s">
        <v>146</v>
      </c>
      <c r="F570" s="34">
        <f>F571</f>
        <v>974092</v>
      </c>
      <c r="G570" s="34">
        <f t="shared" si="111"/>
        <v>778423</v>
      </c>
      <c r="H570" s="34">
        <f t="shared" si="111"/>
        <v>766903</v>
      </c>
    </row>
    <row r="571" spans="1:8" ht="46.5">
      <c r="A571" s="9" t="s">
        <v>1021</v>
      </c>
      <c r="B571" s="25" t="s">
        <v>82</v>
      </c>
      <c r="C571" s="9" t="s">
        <v>634</v>
      </c>
      <c r="D571" s="9" t="s">
        <v>94</v>
      </c>
      <c r="E571" s="39" t="s">
        <v>150</v>
      </c>
      <c r="F571" s="34">
        <f>'прил 4'!G502</f>
        <v>974092</v>
      </c>
      <c r="G571" s="34">
        <f>'прил 4'!H502</f>
        <v>778423</v>
      </c>
      <c r="H571" s="34">
        <f>'прил 4'!I502</f>
        <v>766903</v>
      </c>
    </row>
    <row r="572" spans="1:8" s="91" customFormat="1" ht="15.75">
      <c r="A572" s="9" t="s">
        <v>1022</v>
      </c>
      <c r="B572" s="37" t="s">
        <v>883</v>
      </c>
      <c r="C572" s="40" t="s">
        <v>582</v>
      </c>
      <c r="D572" s="40"/>
      <c r="E572" s="40"/>
      <c r="F572" s="41">
        <f>F583+F592+F609+F630+F645+F650+F660+F669+F674+F618+F625+F693+F688+F698+F578+F683+F703+F713+F573+F655+F640+F635+F708</f>
        <v>77461869.57</v>
      </c>
      <c r="G572" s="41">
        <f>G583+G592+G609+G630+G645+G650+G660+G669+G674+G618+G625+G693+G688+G698+G578+G683+G703+G713+G573+G655+G640+G635+G708</f>
        <v>45425383</v>
      </c>
      <c r="H572" s="41">
        <f>H583+H592+H609+H630+H645+H650+H660+H669+H674+H618+H625+H693+H688+H698+H578+H683+H703+H713+H573+H655+H640+H635+H708</f>
        <v>44539724</v>
      </c>
    </row>
    <row r="573" spans="1:8" s="91" customFormat="1" ht="15.75">
      <c r="A573" s="9" t="s">
        <v>1023</v>
      </c>
      <c r="B573" s="10" t="s">
        <v>1136</v>
      </c>
      <c r="C573" s="9" t="s">
        <v>1137</v>
      </c>
      <c r="D573" s="40"/>
      <c r="E573" s="40"/>
      <c r="F573" s="111">
        <f>F574</f>
        <v>588068</v>
      </c>
      <c r="G573" s="111">
        <f aca="true" t="shared" si="112" ref="G573:H576">G574</f>
        <v>0</v>
      </c>
      <c r="H573" s="111">
        <f t="shared" si="112"/>
        <v>0</v>
      </c>
    </row>
    <row r="574" spans="1:8" s="91" customFormat="1" ht="15.75">
      <c r="A574" s="9" t="s">
        <v>1024</v>
      </c>
      <c r="B574" s="10" t="s">
        <v>100</v>
      </c>
      <c r="C574" s="9" t="s">
        <v>1137</v>
      </c>
      <c r="D574" s="39" t="s">
        <v>101</v>
      </c>
      <c r="E574" s="40"/>
      <c r="F574" s="111">
        <f>F575</f>
        <v>588068</v>
      </c>
      <c r="G574" s="111">
        <f t="shared" si="112"/>
        <v>0</v>
      </c>
      <c r="H574" s="111">
        <f t="shared" si="112"/>
        <v>0</v>
      </c>
    </row>
    <row r="575" spans="1:8" s="91" customFormat="1" ht="15.75">
      <c r="A575" s="9" t="s">
        <v>1025</v>
      </c>
      <c r="B575" s="10" t="s">
        <v>1138</v>
      </c>
      <c r="C575" s="9" t="s">
        <v>1137</v>
      </c>
      <c r="D575" s="39" t="s">
        <v>1139</v>
      </c>
      <c r="E575" s="40"/>
      <c r="F575" s="111">
        <f>F576</f>
        <v>588068</v>
      </c>
      <c r="G575" s="111">
        <f t="shared" si="112"/>
        <v>0</v>
      </c>
      <c r="H575" s="111">
        <f t="shared" si="112"/>
        <v>0</v>
      </c>
    </row>
    <row r="576" spans="1:8" s="91" customFormat="1" ht="15.75">
      <c r="A576" s="9" t="s">
        <v>1026</v>
      </c>
      <c r="B576" s="45" t="s">
        <v>90</v>
      </c>
      <c r="C576" s="9" t="s">
        <v>1137</v>
      </c>
      <c r="D576" s="39" t="s">
        <v>1139</v>
      </c>
      <c r="E576" s="39" t="s">
        <v>146</v>
      </c>
      <c r="F576" s="111">
        <f>F577</f>
        <v>588068</v>
      </c>
      <c r="G576" s="111">
        <f t="shared" si="112"/>
        <v>0</v>
      </c>
      <c r="H576" s="111">
        <f t="shared" si="112"/>
        <v>0</v>
      </c>
    </row>
    <row r="577" spans="1:8" s="91" customFormat="1" ht="15.75">
      <c r="A577" s="9" t="s">
        <v>1027</v>
      </c>
      <c r="B577" s="10" t="s">
        <v>1133</v>
      </c>
      <c r="C577" s="9" t="s">
        <v>1137</v>
      </c>
      <c r="D577" s="39" t="s">
        <v>1139</v>
      </c>
      <c r="E577" s="39" t="s">
        <v>1134</v>
      </c>
      <c r="F577" s="111">
        <f>'прил 4'!G49</f>
        <v>588068</v>
      </c>
      <c r="G577" s="111">
        <f>'прил 4'!H49</f>
        <v>0</v>
      </c>
      <c r="H577" s="111">
        <f>'прил 4'!I49</f>
        <v>0</v>
      </c>
    </row>
    <row r="578" spans="1:8" s="91" customFormat="1" ht="43.5" customHeight="1">
      <c r="A578" s="9" t="s">
        <v>1028</v>
      </c>
      <c r="B578" s="10" t="s">
        <v>1075</v>
      </c>
      <c r="C578" s="9" t="s">
        <v>1074</v>
      </c>
      <c r="D578" s="40"/>
      <c r="E578" s="40"/>
      <c r="F578" s="34">
        <f>F579</f>
        <v>152775</v>
      </c>
      <c r="G578" s="34">
        <f aca="true" t="shared" si="113" ref="G578:H581">G579</f>
        <v>0</v>
      </c>
      <c r="H578" s="34">
        <f t="shared" si="113"/>
        <v>0</v>
      </c>
    </row>
    <row r="579" spans="1:8" s="91" customFormat="1" ht="30.75">
      <c r="A579" s="9" t="s">
        <v>1029</v>
      </c>
      <c r="B579" s="10" t="s">
        <v>268</v>
      </c>
      <c r="C579" s="9" t="s">
        <v>1074</v>
      </c>
      <c r="D579" s="39" t="s">
        <v>95</v>
      </c>
      <c r="E579" s="40"/>
      <c r="F579" s="34">
        <f>F580</f>
        <v>152775</v>
      </c>
      <c r="G579" s="34">
        <f t="shared" si="113"/>
        <v>0</v>
      </c>
      <c r="H579" s="34">
        <f t="shared" si="113"/>
        <v>0</v>
      </c>
    </row>
    <row r="580" spans="1:8" s="91" customFormat="1" ht="30.75">
      <c r="A580" s="9" t="s">
        <v>1030</v>
      </c>
      <c r="B580" s="10" t="s">
        <v>96</v>
      </c>
      <c r="C580" s="9" t="s">
        <v>1074</v>
      </c>
      <c r="D580" s="39" t="s">
        <v>97</v>
      </c>
      <c r="E580" s="40"/>
      <c r="F580" s="34">
        <f>F581</f>
        <v>152775</v>
      </c>
      <c r="G580" s="34">
        <f t="shared" si="113"/>
        <v>0</v>
      </c>
      <c r="H580" s="34">
        <f t="shared" si="113"/>
        <v>0</v>
      </c>
    </row>
    <row r="581" spans="1:8" s="91" customFormat="1" ht="15.75">
      <c r="A581" s="9" t="s">
        <v>1031</v>
      </c>
      <c r="B581" s="45" t="s">
        <v>90</v>
      </c>
      <c r="C581" s="9" t="s">
        <v>1074</v>
      </c>
      <c r="D581" s="39" t="s">
        <v>97</v>
      </c>
      <c r="E581" s="39" t="s">
        <v>146</v>
      </c>
      <c r="F581" s="34">
        <f>F582</f>
        <v>152775</v>
      </c>
      <c r="G581" s="34">
        <f t="shared" si="113"/>
        <v>0</v>
      </c>
      <c r="H581" s="34">
        <f t="shared" si="113"/>
        <v>0</v>
      </c>
    </row>
    <row r="582" spans="1:8" s="91" customFormat="1" ht="46.5">
      <c r="A582" s="9" t="s">
        <v>1032</v>
      </c>
      <c r="B582" s="10" t="s">
        <v>83</v>
      </c>
      <c r="C582" s="9" t="s">
        <v>1074</v>
      </c>
      <c r="D582" s="39" t="s">
        <v>97</v>
      </c>
      <c r="E582" s="39" t="s">
        <v>124</v>
      </c>
      <c r="F582" s="34">
        <f>'прил 4'!G30</f>
        <v>152775</v>
      </c>
      <c r="G582" s="34">
        <f>'прил 4'!H30</f>
        <v>0</v>
      </c>
      <c r="H582" s="34">
        <f>'прил 4'!I30</f>
        <v>0</v>
      </c>
    </row>
    <row r="583" spans="1:8" ht="69" customHeight="1">
      <c r="A583" s="9" t="s">
        <v>1033</v>
      </c>
      <c r="B583" s="10" t="str">
        <f>'прил 4'!B244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583" s="9" t="s">
        <v>713</v>
      </c>
      <c r="D583" s="39"/>
      <c r="E583" s="39"/>
      <c r="F583" s="34">
        <f>F584+F588</f>
        <v>1344766</v>
      </c>
      <c r="G583" s="34">
        <f>G584+G588</f>
        <v>1306900</v>
      </c>
      <c r="H583" s="34">
        <f>H584+H588</f>
        <v>1306900</v>
      </c>
    </row>
    <row r="584" spans="1:8" ht="67.5" customHeight="1">
      <c r="A584" s="9" t="s">
        <v>1034</v>
      </c>
      <c r="B584" s="10" t="s">
        <v>91</v>
      </c>
      <c r="C584" s="9" t="s">
        <v>713</v>
      </c>
      <c r="D584" s="39" t="s">
        <v>92</v>
      </c>
      <c r="E584" s="39"/>
      <c r="F584" s="34">
        <f aca="true" t="shared" si="114" ref="F584:H586">F585</f>
        <v>1239966</v>
      </c>
      <c r="G584" s="34">
        <f t="shared" si="114"/>
        <v>1202100</v>
      </c>
      <c r="H584" s="34">
        <f t="shared" si="114"/>
        <v>1202100</v>
      </c>
    </row>
    <row r="585" spans="1:8" ht="33.75" customHeight="1">
      <c r="A585" s="9" t="s">
        <v>1035</v>
      </c>
      <c r="B585" s="10" t="s">
        <v>93</v>
      </c>
      <c r="C585" s="9" t="s">
        <v>713</v>
      </c>
      <c r="D585" s="39" t="s">
        <v>94</v>
      </c>
      <c r="E585" s="39"/>
      <c r="F585" s="34">
        <f t="shared" si="114"/>
        <v>1239966</v>
      </c>
      <c r="G585" s="34">
        <f t="shared" si="114"/>
        <v>1202100</v>
      </c>
      <c r="H585" s="34">
        <f t="shared" si="114"/>
        <v>1202100</v>
      </c>
    </row>
    <row r="586" spans="1:8" ht="15">
      <c r="A586" s="9" t="s">
        <v>1036</v>
      </c>
      <c r="B586" s="10" t="s">
        <v>170</v>
      </c>
      <c r="C586" s="9" t="s">
        <v>713</v>
      </c>
      <c r="D586" s="39" t="s">
        <v>94</v>
      </c>
      <c r="E586" s="39" t="s">
        <v>126</v>
      </c>
      <c r="F586" s="34">
        <f t="shared" si="114"/>
        <v>1239966</v>
      </c>
      <c r="G586" s="34">
        <f t="shared" si="114"/>
        <v>1202100</v>
      </c>
      <c r="H586" s="34">
        <f t="shared" si="114"/>
        <v>1202100</v>
      </c>
    </row>
    <row r="587" spans="1:8" ht="15">
      <c r="A587" s="9" t="s">
        <v>1037</v>
      </c>
      <c r="B587" s="10" t="s">
        <v>131</v>
      </c>
      <c r="C587" s="9" t="s">
        <v>713</v>
      </c>
      <c r="D587" s="39" t="s">
        <v>94</v>
      </c>
      <c r="E587" s="39" t="s">
        <v>155</v>
      </c>
      <c r="F587" s="34">
        <f>'прил 4'!G246</f>
        <v>1239966</v>
      </c>
      <c r="G587" s="34">
        <f>'прил 4'!H246</f>
        <v>1202100</v>
      </c>
      <c r="H587" s="34">
        <f>'прил 4'!I246</f>
        <v>1202100</v>
      </c>
    </row>
    <row r="588" spans="1:8" ht="30.75">
      <c r="A588" s="9" t="s">
        <v>1038</v>
      </c>
      <c r="B588" s="10" t="s">
        <v>268</v>
      </c>
      <c r="C588" s="9" t="s">
        <v>713</v>
      </c>
      <c r="D588" s="39" t="s">
        <v>95</v>
      </c>
      <c r="E588" s="39"/>
      <c r="F588" s="34">
        <f>F589</f>
        <v>104800</v>
      </c>
      <c r="G588" s="34">
        <f aca="true" t="shared" si="115" ref="G588:H590">G589</f>
        <v>104800</v>
      </c>
      <c r="H588" s="34">
        <f t="shared" si="115"/>
        <v>104800</v>
      </c>
    </row>
    <row r="589" spans="1:8" ht="30.75">
      <c r="A589" s="9" t="s">
        <v>1039</v>
      </c>
      <c r="B589" s="10" t="s">
        <v>96</v>
      </c>
      <c r="C589" s="9" t="s">
        <v>713</v>
      </c>
      <c r="D589" s="39" t="s">
        <v>97</v>
      </c>
      <c r="E589" s="39"/>
      <c r="F589" s="34">
        <f>F590</f>
        <v>104800</v>
      </c>
      <c r="G589" s="34">
        <f t="shared" si="115"/>
        <v>104800</v>
      </c>
      <c r="H589" s="34">
        <f t="shared" si="115"/>
        <v>104800</v>
      </c>
    </row>
    <row r="590" spans="1:8" ht="15">
      <c r="A590" s="9" t="s">
        <v>1040</v>
      </c>
      <c r="B590" s="10" t="s">
        <v>170</v>
      </c>
      <c r="C590" s="9" t="s">
        <v>713</v>
      </c>
      <c r="D590" s="39" t="s">
        <v>97</v>
      </c>
      <c r="E590" s="39" t="s">
        <v>126</v>
      </c>
      <c r="F590" s="34">
        <f>F591</f>
        <v>104800</v>
      </c>
      <c r="G590" s="34">
        <f t="shared" si="115"/>
        <v>104800</v>
      </c>
      <c r="H590" s="34">
        <f t="shared" si="115"/>
        <v>104800</v>
      </c>
    </row>
    <row r="591" spans="1:8" ht="15">
      <c r="A591" s="9" t="s">
        <v>1041</v>
      </c>
      <c r="B591" s="10" t="s">
        <v>131</v>
      </c>
      <c r="C591" s="9" t="s">
        <v>713</v>
      </c>
      <c r="D591" s="39" t="s">
        <v>97</v>
      </c>
      <c r="E591" s="39" t="s">
        <v>155</v>
      </c>
      <c r="F591" s="34">
        <f>'прил 4'!G248</f>
        <v>104800</v>
      </c>
      <c r="G591" s="34">
        <f>'прил 4'!H248</f>
        <v>104800</v>
      </c>
      <c r="H591" s="34">
        <f>'прил 4'!I248</f>
        <v>104800</v>
      </c>
    </row>
    <row r="592" spans="1:8" ht="58.5" customHeight="1">
      <c r="A592" s="9" t="s">
        <v>1042</v>
      </c>
      <c r="B592" s="10" t="s">
        <v>668</v>
      </c>
      <c r="C592" s="9" t="s">
        <v>583</v>
      </c>
      <c r="D592" s="9" t="s">
        <v>89</v>
      </c>
      <c r="E592" s="39"/>
      <c r="F592" s="34">
        <f>F593+F598+F602</f>
        <v>37073400.64</v>
      </c>
      <c r="G592" s="34">
        <f>G593+G598+G602</f>
        <v>28769929</v>
      </c>
      <c r="H592" s="34">
        <f>H593+H598+H602</f>
        <v>27821370</v>
      </c>
    </row>
    <row r="593" spans="1:8" ht="77.25" customHeight="1">
      <c r="A593" s="9" t="s">
        <v>1043</v>
      </c>
      <c r="B593" s="10" t="s">
        <v>91</v>
      </c>
      <c r="C593" s="9" t="s">
        <v>583</v>
      </c>
      <c r="D593" s="9" t="s">
        <v>92</v>
      </c>
      <c r="E593" s="39"/>
      <c r="F593" s="34">
        <f aca="true" t="shared" si="116" ref="F593:H594">F594</f>
        <v>25489176</v>
      </c>
      <c r="G593" s="34">
        <f t="shared" si="116"/>
        <v>25928069</v>
      </c>
      <c r="H593" s="34">
        <f t="shared" si="116"/>
        <v>25928069</v>
      </c>
    </row>
    <row r="594" spans="1:8" ht="34.5" customHeight="1">
      <c r="A594" s="9" t="s">
        <v>1044</v>
      </c>
      <c r="B594" s="10" t="s">
        <v>93</v>
      </c>
      <c r="C594" s="9" t="s">
        <v>583</v>
      </c>
      <c r="D594" s="9" t="s">
        <v>94</v>
      </c>
      <c r="E594" s="39"/>
      <c r="F594" s="34">
        <f t="shared" si="116"/>
        <v>25489176</v>
      </c>
      <c r="G594" s="34">
        <f t="shared" si="116"/>
        <v>25928069</v>
      </c>
      <c r="H594" s="34">
        <f t="shared" si="116"/>
        <v>25928069</v>
      </c>
    </row>
    <row r="595" spans="1:8" ht="15">
      <c r="A595" s="9" t="s">
        <v>1045</v>
      </c>
      <c r="B595" s="45" t="s">
        <v>90</v>
      </c>
      <c r="C595" s="9" t="s">
        <v>583</v>
      </c>
      <c r="D595" s="9" t="s">
        <v>94</v>
      </c>
      <c r="E595" s="39" t="s">
        <v>146</v>
      </c>
      <c r="F595" s="34">
        <f>F596+F597</f>
        <v>25489176</v>
      </c>
      <c r="G595" s="34">
        <f>G596+G597</f>
        <v>25928069</v>
      </c>
      <c r="H595" s="34">
        <f>H596+H597</f>
        <v>25928069</v>
      </c>
    </row>
    <row r="596" spans="1:8" ht="30.75">
      <c r="A596" s="9" t="s">
        <v>1046</v>
      </c>
      <c r="B596" s="25" t="s">
        <v>79</v>
      </c>
      <c r="C596" s="9" t="s">
        <v>583</v>
      </c>
      <c r="D596" s="9" t="s">
        <v>94</v>
      </c>
      <c r="E596" s="39" t="s">
        <v>147</v>
      </c>
      <c r="F596" s="34">
        <f>'прил 4'!G24</f>
        <v>2318176</v>
      </c>
      <c r="G596" s="34">
        <f>'прил 4'!H24</f>
        <v>2060568</v>
      </c>
      <c r="H596" s="34">
        <f>'прил 4'!I24</f>
        <v>2060568</v>
      </c>
    </row>
    <row r="597" spans="1:8" ht="46.5">
      <c r="A597" s="9" t="s">
        <v>1047</v>
      </c>
      <c r="B597" s="25" t="s">
        <v>83</v>
      </c>
      <c r="C597" s="9" t="s">
        <v>583</v>
      </c>
      <c r="D597" s="9" t="s">
        <v>94</v>
      </c>
      <c r="E597" s="39" t="s">
        <v>124</v>
      </c>
      <c r="F597" s="34">
        <f>'прил 4'!G33</f>
        <v>23171000</v>
      </c>
      <c r="G597" s="34">
        <f>'прил 4'!H33</f>
        <v>23867501</v>
      </c>
      <c r="H597" s="34">
        <f>'прил 4'!I33</f>
        <v>23867501</v>
      </c>
    </row>
    <row r="598" spans="1:8" ht="30.75">
      <c r="A598" s="9" t="s">
        <v>1048</v>
      </c>
      <c r="B598" s="10" t="s">
        <v>268</v>
      </c>
      <c r="C598" s="9" t="s">
        <v>583</v>
      </c>
      <c r="D598" s="9" t="s">
        <v>95</v>
      </c>
      <c r="E598" s="39"/>
      <c r="F598" s="34">
        <f aca="true" t="shared" si="117" ref="F598:H600">F599</f>
        <v>10765329.64</v>
      </c>
      <c r="G598" s="34">
        <f t="shared" si="117"/>
        <v>2841860</v>
      </c>
      <c r="H598" s="34">
        <f t="shared" si="117"/>
        <v>1893301</v>
      </c>
    </row>
    <row r="599" spans="1:8" ht="30.75">
      <c r="A599" s="9" t="s">
        <v>1049</v>
      </c>
      <c r="B599" s="10" t="s">
        <v>96</v>
      </c>
      <c r="C599" s="9" t="s">
        <v>583</v>
      </c>
      <c r="D599" s="9" t="s">
        <v>97</v>
      </c>
      <c r="E599" s="39"/>
      <c r="F599" s="34">
        <f t="shared" si="117"/>
        <v>10765329.64</v>
      </c>
      <c r="G599" s="34">
        <f t="shared" si="117"/>
        <v>2841860</v>
      </c>
      <c r="H599" s="34">
        <f t="shared" si="117"/>
        <v>1893301</v>
      </c>
    </row>
    <row r="600" spans="1:8" ht="15">
      <c r="A600" s="9" t="s">
        <v>1050</v>
      </c>
      <c r="B600" s="45" t="s">
        <v>90</v>
      </c>
      <c r="C600" s="9" t="s">
        <v>583</v>
      </c>
      <c r="D600" s="9" t="s">
        <v>97</v>
      </c>
      <c r="E600" s="39" t="s">
        <v>146</v>
      </c>
      <c r="F600" s="34">
        <f t="shared" si="117"/>
        <v>10765329.64</v>
      </c>
      <c r="G600" s="34">
        <f t="shared" si="117"/>
        <v>2841860</v>
      </c>
      <c r="H600" s="34">
        <f t="shared" si="117"/>
        <v>1893301</v>
      </c>
    </row>
    <row r="601" spans="1:8" ht="46.5">
      <c r="A601" s="9" t="s">
        <v>1051</v>
      </c>
      <c r="B601" s="25" t="s">
        <v>83</v>
      </c>
      <c r="C601" s="9" t="s">
        <v>583</v>
      </c>
      <c r="D601" s="9" t="s">
        <v>97</v>
      </c>
      <c r="E601" s="39" t="s">
        <v>124</v>
      </c>
      <c r="F601" s="34">
        <f>'прил 4'!G35</f>
        <v>10765329.64</v>
      </c>
      <c r="G601" s="34">
        <f>'прил 4'!H35</f>
        <v>2841860</v>
      </c>
      <c r="H601" s="34">
        <f>'прил 4'!I35</f>
        <v>1893301</v>
      </c>
    </row>
    <row r="602" spans="1:8" ht="15">
      <c r="A602" s="9" t="s">
        <v>1052</v>
      </c>
      <c r="B602" s="10" t="s">
        <v>100</v>
      </c>
      <c r="C602" s="9" t="s">
        <v>583</v>
      </c>
      <c r="D602" s="9" t="s">
        <v>101</v>
      </c>
      <c r="E602" s="39"/>
      <c r="F602" s="34">
        <f>F606+F603</f>
        <v>818895</v>
      </c>
      <c r="G602" s="34">
        <f>G606</f>
        <v>0</v>
      </c>
      <c r="H602" s="34">
        <f>H606</f>
        <v>0</v>
      </c>
    </row>
    <row r="603" spans="1:8" ht="15">
      <c r="A603" s="9" t="s">
        <v>1053</v>
      </c>
      <c r="B603" s="10" t="s">
        <v>1188</v>
      </c>
      <c r="C603" s="9" t="s">
        <v>583</v>
      </c>
      <c r="D603" s="9" t="s">
        <v>1187</v>
      </c>
      <c r="E603" s="39"/>
      <c r="F603" s="34">
        <f aca="true" t="shared" si="118" ref="F603:H604">F604</f>
        <v>33900</v>
      </c>
      <c r="G603" s="34">
        <f t="shared" si="118"/>
        <v>0</v>
      </c>
      <c r="H603" s="34">
        <f t="shared" si="118"/>
        <v>0</v>
      </c>
    </row>
    <row r="604" spans="1:8" ht="15">
      <c r="A604" s="9" t="s">
        <v>1054</v>
      </c>
      <c r="B604" s="45" t="s">
        <v>90</v>
      </c>
      <c r="C604" s="9" t="s">
        <v>583</v>
      </c>
      <c r="D604" s="9" t="s">
        <v>1187</v>
      </c>
      <c r="E604" s="39" t="s">
        <v>146</v>
      </c>
      <c r="F604" s="34">
        <f t="shared" si="118"/>
        <v>33900</v>
      </c>
      <c r="G604" s="34">
        <f t="shared" si="118"/>
        <v>0</v>
      </c>
      <c r="H604" s="34">
        <f t="shared" si="118"/>
        <v>0</v>
      </c>
    </row>
    <row r="605" spans="1:8" ht="46.5">
      <c r="A605" s="9" t="s">
        <v>1055</v>
      </c>
      <c r="B605" s="25" t="s">
        <v>83</v>
      </c>
      <c r="C605" s="9" t="s">
        <v>583</v>
      </c>
      <c r="D605" s="9" t="s">
        <v>1187</v>
      </c>
      <c r="E605" s="39" t="s">
        <v>124</v>
      </c>
      <c r="F605" s="34">
        <f>'прил 4'!G37</f>
        <v>33900</v>
      </c>
      <c r="G605" s="34">
        <v>0</v>
      </c>
      <c r="H605" s="34">
        <v>0</v>
      </c>
    </row>
    <row r="606" spans="1:8" ht="15">
      <c r="A606" s="9" t="s">
        <v>1056</v>
      </c>
      <c r="B606" s="10" t="s">
        <v>707</v>
      </c>
      <c r="C606" s="9" t="s">
        <v>583</v>
      </c>
      <c r="D606" s="9" t="s">
        <v>706</v>
      </c>
      <c r="E606" s="39"/>
      <c r="F606" s="34">
        <f aca="true" t="shared" si="119" ref="F606:H607">F607</f>
        <v>784995</v>
      </c>
      <c r="G606" s="34">
        <f t="shared" si="119"/>
        <v>0</v>
      </c>
      <c r="H606" s="34">
        <f t="shared" si="119"/>
        <v>0</v>
      </c>
    </row>
    <row r="607" spans="1:8" ht="15">
      <c r="A607" s="9" t="s">
        <v>1057</v>
      </c>
      <c r="B607" s="45" t="s">
        <v>90</v>
      </c>
      <c r="C607" s="9" t="s">
        <v>583</v>
      </c>
      <c r="D607" s="9" t="s">
        <v>706</v>
      </c>
      <c r="E607" s="39" t="s">
        <v>146</v>
      </c>
      <c r="F607" s="34">
        <f t="shared" si="119"/>
        <v>784995</v>
      </c>
      <c r="G607" s="34">
        <f t="shared" si="119"/>
        <v>0</v>
      </c>
      <c r="H607" s="34">
        <f t="shared" si="119"/>
        <v>0</v>
      </c>
    </row>
    <row r="608" spans="1:8" ht="46.5">
      <c r="A608" s="9" t="s">
        <v>1058</v>
      </c>
      <c r="B608" s="25" t="s">
        <v>83</v>
      </c>
      <c r="C608" s="9" t="s">
        <v>583</v>
      </c>
      <c r="D608" s="9" t="s">
        <v>706</v>
      </c>
      <c r="E608" s="39" t="s">
        <v>124</v>
      </c>
      <c r="F608" s="34">
        <f>'прил 4'!G38</f>
        <v>784995</v>
      </c>
      <c r="G608" s="34">
        <f>'прил 4'!H38</f>
        <v>0</v>
      </c>
      <c r="H608" s="34">
        <f>'прил 4'!I38</f>
        <v>0</v>
      </c>
    </row>
    <row r="609" spans="1:8" ht="62.25">
      <c r="A609" s="9" t="s">
        <v>1059</v>
      </c>
      <c r="B609" s="10" t="str">
        <f>'прил 4'!B83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609" s="9" t="s">
        <v>673</v>
      </c>
      <c r="D609" s="9"/>
      <c r="E609" s="39"/>
      <c r="F609" s="34">
        <f>F610+F614</f>
        <v>14880434</v>
      </c>
      <c r="G609" s="34">
        <f>G610+G614</f>
        <v>11500054</v>
      </c>
      <c r="H609" s="34">
        <f>H610+H614</f>
        <v>11500054</v>
      </c>
    </row>
    <row r="610" spans="1:8" ht="74.25" customHeight="1">
      <c r="A610" s="9" t="s">
        <v>1060</v>
      </c>
      <c r="B610" s="10" t="s">
        <v>91</v>
      </c>
      <c r="C610" s="9" t="s">
        <v>673</v>
      </c>
      <c r="D610" s="9" t="s">
        <v>92</v>
      </c>
      <c r="E610" s="39"/>
      <c r="F610" s="34">
        <f aca="true" t="shared" si="120" ref="F610:H612">F611</f>
        <v>10336513.95</v>
      </c>
      <c r="G610" s="34">
        <f t="shared" si="120"/>
        <v>11485054</v>
      </c>
      <c r="H610" s="34">
        <f t="shared" si="120"/>
        <v>11485054</v>
      </c>
    </row>
    <row r="611" spans="1:8" ht="15">
      <c r="A611" s="9" t="s">
        <v>1061</v>
      </c>
      <c r="B611" s="10" t="s">
        <v>168</v>
      </c>
      <c r="C611" s="9" t="s">
        <v>673</v>
      </c>
      <c r="D611" s="9" t="s">
        <v>171</v>
      </c>
      <c r="E611" s="39"/>
      <c r="F611" s="34">
        <f t="shared" si="120"/>
        <v>10336513.95</v>
      </c>
      <c r="G611" s="34">
        <f t="shared" si="120"/>
        <v>11485054</v>
      </c>
      <c r="H611" s="34">
        <f t="shared" si="120"/>
        <v>11485054</v>
      </c>
    </row>
    <row r="612" spans="1:8" ht="15">
      <c r="A612" s="9" t="s">
        <v>1062</v>
      </c>
      <c r="B612" s="10" t="s">
        <v>90</v>
      </c>
      <c r="C612" s="9" t="s">
        <v>673</v>
      </c>
      <c r="D612" s="9" t="s">
        <v>171</v>
      </c>
      <c r="E612" s="39" t="s">
        <v>146</v>
      </c>
      <c r="F612" s="34">
        <f t="shared" si="120"/>
        <v>10336513.95</v>
      </c>
      <c r="G612" s="34">
        <f t="shared" si="120"/>
        <v>11485054</v>
      </c>
      <c r="H612" s="34">
        <f t="shared" si="120"/>
        <v>11485054</v>
      </c>
    </row>
    <row r="613" spans="1:8" ht="15">
      <c r="A613" s="9" t="s">
        <v>1065</v>
      </c>
      <c r="B613" s="38" t="s">
        <v>34</v>
      </c>
      <c r="C613" s="9" t="s">
        <v>673</v>
      </c>
      <c r="D613" s="9" t="s">
        <v>171</v>
      </c>
      <c r="E613" s="39" t="s">
        <v>48</v>
      </c>
      <c r="F613" s="34">
        <f>'прил 4'!G85</f>
        <v>10336513.95</v>
      </c>
      <c r="G613" s="34">
        <f>'прил 4'!H85</f>
        <v>11485054</v>
      </c>
      <c r="H613" s="34">
        <f>'прил 4'!I85</f>
        <v>11485054</v>
      </c>
    </row>
    <row r="614" spans="1:8" ht="30.75">
      <c r="A614" s="9" t="s">
        <v>1066</v>
      </c>
      <c r="B614" s="10" t="s">
        <v>268</v>
      </c>
      <c r="C614" s="9" t="s">
        <v>673</v>
      </c>
      <c r="D614" s="9" t="s">
        <v>95</v>
      </c>
      <c r="E614" s="39"/>
      <c r="F614" s="34">
        <f aca="true" t="shared" si="121" ref="F614:H616">F615</f>
        <v>4543920.05</v>
      </c>
      <c r="G614" s="34">
        <f t="shared" si="121"/>
        <v>15000</v>
      </c>
      <c r="H614" s="34">
        <f t="shared" si="121"/>
        <v>15000</v>
      </c>
    </row>
    <row r="615" spans="1:8" ht="30.75">
      <c r="A615" s="9" t="s">
        <v>167</v>
      </c>
      <c r="B615" s="10" t="s">
        <v>96</v>
      </c>
      <c r="C615" s="9" t="s">
        <v>673</v>
      </c>
      <c r="D615" s="9" t="s">
        <v>97</v>
      </c>
      <c r="E615" s="39"/>
      <c r="F615" s="34">
        <f t="shared" si="121"/>
        <v>4543920.05</v>
      </c>
      <c r="G615" s="34">
        <f t="shared" si="121"/>
        <v>15000</v>
      </c>
      <c r="H615" s="34">
        <f t="shared" si="121"/>
        <v>15000</v>
      </c>
    </row>
    <row r="616" spans="1:8" ht="15">
      <c r="A616" s="9" t="s">
        <v>1067</v>
      </c>
      <c r="B616" s="10" t="s">
        <v>90</v>
      </c>
      <c r="C616" s="9" t="s">
        <v>673</v>
      </c>
      <c r="D616" s="9" t="s">
        <v>97</v>
      </c>
      <c r="E616" s="39" t="s">
        <v>146</v>
      </c>
      <c r="F616" s="34">
        <f t="shared" si="121"/>
        <v>4543920.05</v>
      </c>
      <c r="G616" s="34">
        <f t="shared" si="121"/>
        <v>15000</v>
      </c>
      <c r="H616" s="34">
        <f t="shared" si="121"/>
        <v>15000</v>
      </c>
    </row>
    <row r="617" spans="1:8" ht="15">
      <c r="A617" s="9" t="s">
        <v>1068</v>
      </c>
      <c r="B617" s="38" t="s">
        <v>34</v>
      </c>
      <c r="C617" s="9" t="s">
        <v>673</v>
      </c>
      <c r="D617" s="9" t="s">
        <v>97</v>
      </c>
      <c r="E617" s="39" t="s">
        <v>48</v>
      </c>
      <c r="F617" s="34">
        <f>'прил 4'!G87</f>
        <v>4543920.05</v>
      </c>
      <c r="G617" s="34">
        <f>'прил 4'!H87</f>
        <v>15000</v>
      </c>
      <c r="H617" s="34">
        <f>'прил 4'!I87</f>
        <v>15000</v>
      </c>
    </row>
    <row r="618" spans="1:8" ht="46.5">
      <c r="A618" s="9" t="s">
        <v>1069</v>
      </c>
      <c r="B618" s="10" t="s">
        <v>701</v>
      </c>
      <c r="C618" s="9" t="s">
        <v>700</v>
      </c>
      <c r="D618" s="9"/>
      <c r="E618" s="39"/>
      <c r="F618" s="34">
        <f aca="true" t="shared" si="122" ref="F618:H619">F619</f>
        <v>1193060</v>
      </c>
      <c r="G618" s="34">
        <f t="shared" si="122"/>
        <v>150000</v>
      </c>
      <c r="H618" s="34">
        <f t="shared" si="122"/>
        <v>150000</v>
      </c>
    </row>
    <row r="619" spans="1:8" ht="30.75">
      <c r="A619" s="9" t="s">
        <v>1070</v>
      </c>
      <c r="B619" s="10" t="s">
        <v>268</v>
      </c>
      <c r="C619" s="9" t="s">
        <v>700</v>
      </c>
      <c r="D619" s="9" t="s">
        <v>95</v>
      </c>
      <c r="E619" s="39"/>
      <c r="F619" s="34">
        <f t="shared" si="122"/>
        <v>1193060</v>
      </c>
      <c r="G619" s="34">
        <f t="shared" si="122"/>
        <v>150000</v>
      </c>
      <c r="H619" s="34">
        <f t="shared" si="122"/>
        <v>150000</v>
      </c>
    </row>
    <row r="620" spans="1:8" ht="30.75">
      <c r="A620" s="9" t="s">
        <v>1071</v>
      </c>
      <c r="B620" s="10" t="s">
        <v>96</v>
      </c>
      <c r="C620" s="9" t="s">
        <v>700</v>
      </c>
      <c r="D620" s="9" t="s">
        <v>97</v>
      </c>
      <c r="E620" s="39"/>
      <c r="F620" s="34">
        <f>F623+F621</f>
        <v>1193060</v>
      </c>
      <c r="G620" s="34">
        <f>G623</f>
        <v>150000</v>
      </c>
      <c r="H620" s="34">
        <f>H623</f>
        <v>150000</v>
      </c>
    </row>
    <row r="621" spans="1:8" ht="15">
      <c r="A621" s="9" t="s">
        <v>1072</v>
      </c>
      <c r="B621" s="10" t="s">
        <v>90</v>
      </c>
      <c r="C621" s="9" t="s">
        <v>700</v>
      </c>
      <c r="D621" s="9" t="s">
        <v>97</v>
      </c>
      <c r="E621" s="39" t="s">
        <v>146</v>
      </c>
      <c r="F621" s="34">
        <f>F622</f>
        <v>1043060</v>
      </c>
      <c r="G621" s="34">
        <f>G622</f>
        <v>0</v>
      </c>
      <c r="H621" s="34">
        <f>H622</f>
        <v>0</v>
      </c>
    </row>
    <row r="622" spans="1:8" ht="15">
      <c r="A622" s="9" t="s">
        <v>1073</v>
      </c>
      <c r="B622" s="38" t="s">
        <v>34</v>
      </c>
      <c r="C622" s="9" t="s">
        <v>700</v>
      </c>
      <c r="D622" s="9" t="s">
        <v>97</v>
      </c>
      <c r="E622" s="39" t="s">
        <v>48</v>
      </c>
      <c r="F622" s="34">
        <f>'прил 4'!G90</f>
        <v>1043060</v>
      </c>
      <c r="G622" s="34">
        <f>'прил 4'!H90</f>
        <v>0</v>
      </c>
      <c r="H622" s="34">
        <f>'прил 4'!I90</f>
        <v>0</v>
      </c>
    </row>
    <row r="623" spans="1:8" ht="15">
      <c r="A623" s="9" t="s">
        <v>1083</v>
      </c>
      <c r="B623" s="10" t="s">
        <v>543</v>
      </c>
      <c r="C623" s="9" t="s">
        <v>700</v>
      </c>
      <c r="D623" s="9" t="s">
        <v>97</v>
      </c>
      <c r="E623" s="39" t="s">
        <v>157</v>
      </c>
      <c r="F623" s="34">
        <f>F624</f>
        <v>150000</v>
      </c>
      <c r="G623" s="34">
        <f>G624</f>
        <v>150000</v>
      </c>
      <c r="H623" s="34">
        <f>H624</f>
        <v>150000</v>
      </c>
    </row>
    <row r="624" spans="1:8" ht="15">
      <c r="A624" s="9" t="s">
        <v>1084</v>
      </c>
      <c r="B624" s="10" t="s">
        <v>699</v>
      </c>
      <c r="C624" s="9" t="s">
        <v>700</v>
      </c>
      <c r="D624" s="9" t="s">
        <v>97</v>
      </c>
      <c r="E624" s="39" t="s">
        <v>698</v>
      </c>
      <c r="F624" s="34">
        <f>'прил 4'!G187</f>
        <v>150000</v>
      </c>
      <c r="G624" s="34">
        <f>'прил 4'!H187</f>
        <v>150000</v>
      </c>
      <c r="H624" s="34">
        <f>'прил 4'!I187</f>
        <v>150000</v>
      </c>
    </row>
    <row r="625" spans="1:8" ht="30.75">
      <c r="A625" s="9" t="s">
        <v>118</v>
      </c>
      <c r="B625" s="10" t="s">
        <v>959</v>
      </c>
      <c r="C625" s="9" t="s">
        <v>957</v>
      </c>
      <c r="D625" s="9"/>
      <c r="E625" s="39"/>
      <c r="F625" s="34">
        <f>F626</f>
        <v>300000</v>
      </c>
      <c r="G625" s="34">
        <f aca="true" t="shared" si="123" ref="G625:H628">G626</f>
        <v>300000</v>
      </c>
      <c r="H625" s="34">
        <f t="shared" si="123"/>
        <v>300000</v>
      </c>
    </row>
    <row r="626" spans="1:8" ht="15">
      <c r="A626" s="9" t="s">
        <v>1085</v>
      </c>
      <c r="B626" s="10" t="s">
        <v>550</v>
      </c>
      <c r="C626" s="9" t="s">
        <v>957</v>
      </c>
      <c r="D626" s="9" t="s">
        <v>552</v>
      </c>
      <c r="E626" s="39"/>
      <c r="F626" s="34">
        <f>F627</f>
        <v>300000</v>
      </c>
      <c r="G626" s="34">
        <f t="shared" si="123"/>
        <v>300000</v>
      </c>
      <c r="H626" s="34">
        <f t="shared" si="123"/>
        <v>300000</v>
      </c>
    </row>
    <row r="627" spans="1:8" ht="15">
      <c r="A627" s="9" t="s">
        <v>1086</v>
      </c>
      <c r="B627" s="10" t="s">
        <v>282</v>
      </c>
      <c r="C627" s="9" t="s">
        <v>957</v>
      </c>
      <c r="D627" s="9" t="s">
        <v>555</v>
      </c>
      <c r="E627" s="39"/>
      <c r="F627" s="34">
        <f>F628</f>
        <v>300000</v>
      </c>
      <c r="G627" s="34">
        <f t="shared" si="123"/>
        <v>300000</v>
      </c>
      <c r="H627" s="34">
        <f t="shared" si="123"/>
        <v>300000</v>
      </c>
    </row>
    <row r="628" spans="1:8" ht="15">
      <c r="A628" s="9" t="s">
        <v>1087</v>
      </c>
      <c r="B628" s="10" t="s">
        <v>543</v>
      </c>
      <c r="C628" s="9" t="s">
        <v>957</v>
      </c>
      <c r="D628" s="9" t="s">
        <v>555</v>
      </c>
      <c r="E628" s="39" t="s">
        <v>157</v>
      </c>
      <c r="F628" s="34">
        <f>F629</f>
        <v>300000</v>
      </c>
      <c r="G628" s="34">
        <f t="shared" si="123"/>
        <v>300000</v>
      </c>
      <c r="H628" s="34">
        <f t="shared" si="123"/>
        <v>300000</v>
      </c>
    </row>
    <row r="629" spans="1:8" ht="15">
      <c r="A629" s="9" t="s">
        <v>1088</v>
      </c>
      <c r="B629" s="72" t="s">
        <v>958</v>
      </c>
      <c r="C629" s="9" t="s">
        <v>957</v>
      </c>
      <c r="D629" s="9" t="s">
        <v>555</v>
      </c>
      <c r="E629" s="39" t="s">
        <v>956</v>
      </c>
      <c r="F629" s="34">
        <f>'прил 4'!G545</f>
        <v>300000</v>
      </c>
      <c r="G629" s="34">
        <f>'прил 4'!H545</f>
        <v>300000</v>
      </c>
      <c r="H629" s="34">
        <f>'прил 4'!I545</f>
        <v>300000</v>
      </c>
    </row>
    <row r="630" spans="1:8" ht="15">
      <c r="A630" s="9" t="s">
        <v>1089</v>
      </c>
      <c r="B630" s="10" t="s">
        <v>164</v>
      </c>
      <c r="C630" s="9" t="s">
        <v>584</v>
      </c>
      <c r="D630" s="9"/>
      <c r="E630" s="39"/>
      <c r="F630" s="34">
        <f>F631</f>
        <v>1000000</v>
      </c>
      <c r="G630" s="34">
        <f>G631</f>
        <v>700000</v>
      </c>
      <c r="H630" s="34">
        <f>H631</f>
        <v>700000</v>
      </c>
    </row>
    <row r="631" spans="1:8" ht="15">
      <c r="A631" s="9" t="s">
        <v>1090</v>
      </c>
      <c r="B631" s="10" t="s">
        <v>100</v>
      </c>
      <c r="C631" s="9" t="s">
        <v>584</v>
      </c>
      <c r="D631" s="9" t="s">
        <v>101</v>
      </c>
      <c r="E631" s="39"/>
      <c r="F631" s="34">
        <f>F632</f>
        <v>1000000</v>
      </c>
      <c r="G631" s="34">
        <f aca="true" t="shared" si="124" ref="G631:H633">G632</f>
        <v>700000</v>
      </c>
      <c r="H631" s="34">
        <f t="shared" si="124"/>
        <v>700000</v>
      </c>
    </row>
    <row r="632" spans="1:8" ht="15">
      <c r="A632" s="9" t="s">
        <v>1091</v>
      </c>
      <c r="B632" s="10" t="s">
        <v>281</v>
      </c>
      <c r="C632" s="9" t="s">
        <v>584</v>
      </c>
      <c r="D632" s="9" t="s">
        <v>280</v>
      </c>
      <c r="E632" s="39"/>
      <c r="F632" s="34">
        <f>F633</f>
        <v>1000000</v>
      </c>
      <c r="G632" s="34">
        <f t="shared" si="124"/>
        <v>700000</v>
      </c>
      <c r="H632" s="34">
        <f t="shared" si="124"/>
        <v>700000</v>
      </c>
    </row>
    <row r="633" spans="1:8" ht="15">
      <c r="A633" s="9" t="s">
        <v>1092</v>
      </c>
      <c r="B633" s="45" t="s">
        <v>90</v>
      </c>
      <c r="C633" s="9" t="s">
        <v>584</v>
      </c>
      <c r="D633" s="9" t="s">
        <v>280</v>
      </c>
      <c r="E633" s="39" t="s">
        <v>146</v>
      </c>
      <c r="F633" s="34">
        <f>F634</f>
        <v>1000000</v>
      </c>
      <c r="G633" s="34">
        <f t="shared" si="124"/>
        <v>700000</v>
      </c>
      <c r="H633" s="34">
        <f t="shared" si="124"/>
        <v>700000</v>
      </c>
    </row>
    <row r="634" spans="1:8" ht="15">
      <c r="A634" s="9" t="s">
        <v>1093</v>
      </c>
      <c r="B634" s="38" t="s">
        <v>176</v>
      </c>
      <c r="C634" s="9" t="s">
        <v>584</v>
      </c>
      <c r="D634" s="9" t="s">
        <v>280</v>
      </c>
      <c r="E634" s="39" t="s">
        <v>47</v>
      </c>
      <c r="F634" s="34">
        <f>'прил 4'!G55</f>
        <v>1000000</v>
      </c>
      <c r="G634" s="34">
        <f>'прил 4'!H55</f>
        <v>700000</v>
      </c>
      <c r="H634" s="34">
        <f>'прил 4'!I55</f>
        <v>700000</v>
      </c>
    </row>
    <row r="635" spans="1:8" ht="62.25">
      <c r="A635" s="9" t="s">
        <v>1094</v>
      </c>
      <c r="B635" s="10" t="s">
        <v>1194</v>
      </c>
      <c r="C635" s="9" t="s">
        <v>1193</v>
      </c>
      <c r="D635" s="9"/>
      <c r="E635" s="39"/>
      <c r="F635" s="34">
        <f>F636</f>
        <v>276000</v>
      </c>
      <c r="G635" s="34">
        <f aca="true" t="shared" si="125" ref="G635:H638">G636</f>
        <v>0</v>
      </c>
      <c r="H635" s="34">
        <f t="shared" si="125"/>
        <v>0</v>
      </c>
    </row>
    <row r="636" spans="1:8" ht="30.75">
      <c r="A636" s="9" t="s">
        <v>1095</v>
      </c>
      <c r="B636" s="10" t="s">
        <v>268</v>
      </c>
      <c r="C636" s="9" t="s">
        <v>1193</v>
      </c>
      <c r="D636" s="9" t="s">
        <v>95</v>
      </c>
      <c r="E636" s="39"/>
      <c r="F636" s="34">
        <f>F637</f>
        <v>276000</v>
      </c>
      <c r="G636" s="34">
        <f t="shared" si="125"/>
        <v>0</v>
      </c>
      <c r="H636" s="34">
        <f t="shared" si="125"/>
        <v>0</v>
      </c>
    </row>
    <row r="637" spans="1:8" ht="30.75">
      <c r="A637" s="9" t="s">
        <v>1096</v>
      </c>
      <c r="B637" s="10" t="s">
        <v>96</v>
      </c>
      <c r="C637" s="9" t="s">
        <v>1193</v>
      </c>
      <c r="D637" s="9" t="s">
        <v>97</v>
      </c>
      <c r="E637" s="39"/>
      <c r="F637" s="34">
        <f>F638</f>
        <v>276000</v>
      </c>
      <c r="G637" s="34">
        <f t="shared" si="125"/>
        <v>0</v>
      </c>
      <c r="H637" s="34">
        <f t="shared" si="125"/>
        <v>0</v>
      </c>
    </row>
    <row r="638" spans="1:8" ht="15">
      <c r="A638" s="9" t="s">
        <v>1106</v>
      </c>
      <c r="B638" s="10" t="s">
        <v>90</v>
      </c>
      <c r="C638" s="9" t="s">
        <v>1193</v>
      </c>
      <c r="D638" s="9" t="s">
        <v>97</v>
      </c>
      <c r="E638" s="39" t="s">
        <v>146</v>
      </c>
      <c r="F638" s="34">
        <f>F639</f>
        <v>276000</v>
      </c>
      <c r="G638" s="34">
        <f t="shared" si="125"/>
        <v>0</v>
      </c>
      <c r="H638" s="34">
        <f t="shared" si="125"/>
        <v>0</v>
      </c>
    </row>
    <row r="639" spans="1:8" ht="15">
      <c r="A639" s="9" t="s">
        <v>1107</v>
      </c>
      <c r="B639" s="38" t="s">
        <v>34</v>
      </c>
      <c r="C639" s="9" t="s">
        <v>1193</v>
      </c>
      <c r="D639" s="9" t="s">
        <v>97</v>
      </c>
      <c r="E639" s="39" t="s">
        <v>48</v>
      </c>
      <c r="F639" s="34">
        <f>'прил 4'!G93</f>
        <v>276000</v>
      </c>
      <c r="G639" s="34">
        <f>'прил 4'!H93</f>
        <v>0</v>
      </c>
      <c r="H639" s="34">
        <f>'прил 4'!I93</f>
        <v>0</v>
      </c>
    </row>
    <row r="640" spans="1:8" ht="62.25">
      <c r="A640" s="9" t="s">
        <v>1108</v>
      </c>
      <c r="B640" s="26" t="s">
        <v>1180</v>
      </c>
      <c r="C640" s="9" t="s">
        <v>1179</v>
      </c>
      <c r="D640" s="9"/>
      <c r="E640" s="39"/>
      <c r="F640" s="34">
        <f>F641</f>
        <v>3164866</v>
      </c>
      <c r="G640" s="34">
        <f aca="true" t="shared" si="126" ref="G640:H643">G641</f>
        <v>0</v>
      </c>
      <c r="H640" s="34">
        <f t="shared" si="126"/>
        <v>0</v>
      </c>
    </row>
    <row r="641" spans="1:8" ht="15">
      <c r="A641" s="9" t="s">
        <v>1109</v>
      </c>
      <c r="B641" s="10" t="s">
        <v>550</v>
      </c>
      <c r="C641" s="9" t="s">
        <v>1179</v>
      </c>
      <c r="D641" s="9" t="s">
        <v>552</v>
      </c>
      <c r="E641" s="39"/>
      <c r="F641" s="34">
        <f>F642</f>
        <v>3164866</v>
      </c>
      <c r="G641" s="34">
        <f t="shared" si="126"/>
        <v>0</v>
      </c>
      <c r="H641" s="34">
        <f t="shared" si="126"/>
        <v>0</v>
      </c>
    </row>
    <row r="642" spans="1:8" ht="15">
      <c r="A642" s="9" t="s">
        <v>1110</v>
      </c>
      <c r="B642" s="10" t="s">
        <v>282</v>
      </c>
      <c r="C642" s="9" t="s">
        <v>1179</v>
      </c>
      <c r="D642" s="9" t="s">
        <v>555</v>
      </c>
      <c r="E642" s="39"/>
      <c r="F642" s="34">
        <f>F643</f>
        <v>3164866</v>
      </c>
      <c r="G642" s="34">
        <f t="shared" si="126"/>
        <v>0</v>
      </c>
      <c r="H642" s="34">
        <f t="shared" si="126"/>
        <v>0</v>
      </c>
    </row>
    <row r="643" spans="1:8" ht="30.75">
      <c r="A643" s="9" t="s">
        <v>1111</v>
      </c>
      <c r="B643" s="10" t="s">
        <v>884</v>
      </c>
      <c r="C643" s="9" t="s">
        <v>1179</v>
      </c>
      <c r="D643" s="9" t="s">
        <v>555</v>
      </c>
      <c r="E643" s="39" t="s">
        <v>52</v>
      </c>
      <c r="F643" s="34">
        <f>F644</f>
        <v>3164866</v>
      </c>
      <c r="G643" s="34">
        <f t="shared" si="126"/>
        <v>0</v>
      </c>
      <c r="H643" s="34">
        <f t="shared" si="126"/>
        <v>0</v>
      </c>
    </row>
    <row r="644" spans="1:8" ht="15">
      <c r="A644" s="9" t="s">
        <v>1112</v>
      </c>
      <c r="B644" s="31" t="s">
        <v>174</v>
      </c>
      <c r="C644" s="9" t="s">
        <v>1179</v>
      </c>
      <c r="D644" s="9" t="s">
        <v>555</v>
      </c>
      <c r="E644" s="39" t="s">
        <v>173</v>
      </c>
      <c r="F644" s="34">
        <f>'прил 4'!G582</f>
        <v>3164866</v>
      </c>
      <c r="G644" s="34">
        <f>'прил 4'!H582</f>
        <v>0</v>
      </c>
      <c r="H644" s="34">
        <f>'прил 4'!I582</f>
        <v>0</v>
      </c>
    </row>
    <row r="645" spans="1:8" ht="66.75" customHeight="1">
      <c r="A645" s="9" t="s">
        <v>1113</v>
      </c>
      <c r="B645" s="110" t="s">
        <v>674</v>
      </c>
      <c r="C645" s="9" t="s">
        <v>672</v>
      </c>
      <c r="D645" s="9"/>
      <c r="E645" s="39"/>
      <c r="F645" s="34">
        <f aca="true" t="shared" si="127" ref="F645:H648">F646</f>
        <v>0</v>
      </c>
      <c r="G645" s="34">
        <f t="shared" si="127"/>
        <v>1600</v>
      </c>
      <c r="H645" s="34">
        <f t="shared" si="127"/>
        <v>1400</v>
      </c>
    </row>
    <row r="646" spans="1:8" ht="30.75">
      <c r="A646" s="9" t="s">
        <v>1114</v>
      </c>
      <c r="B646" s="10" t="s">
        <v>268</v>
      </c>
      <c r="C646" s="9" t="s">
        <v>672</v>
      </c>
      <c r="D646" s="9" t="s">
        <v>95</v>
      </c>
      <c r="E646" s="39"/>
      <c r="F646" s="34">
        <f t="shared" si="127"/>
        <v>0</v>
      </c>
      <c r="G646" s="34">
        <f t="shared" si="127"/>
        <v>1600</v>
      </c>
      <c r="H646" s="34">
        <f t="shared" si="127"/>
        <v>1400</v>
      </c>
    </row>
    <row r="647" spans="1:8" ht="30.75">
      <c r="A647" s="9" t="s">
        <v>1115</v>
      </c>
      <c r="B647" s="10" t="s">
        <v>96</v>
      </c>
      <c r="C647" s="9" t="s">
        <v>672</v>
      </c>
      <c r="D647" s="9" t="s">
        <v>97</v>
      </c>
      <c r="E647" s="39"/>
      <c r="F647" s="34">
        <f t="shared" si="127"/>
        <v>0</v>
      </c>
      <c r="G647" s="34">
        <f t="shared" si="127"/>
        <v>1600</v>
      </c>
      <c r="H647" s="34">
        <f t="shared" si="127"/>
        <v>1400</v>
      </c>
    </row>
    <row r="648" spans="1:8" ht="15">
      <c r="A648" s="9" t="s">
        <v>1116</v>
      </c>
      <c r="B648" s="45" t="s">
        <v>90</v>
      </c>
      <c r="C648" s="9" t="s">
        <v>672</v>
      </c>
      <c r="D648" s="9" t="s">
        <v>97</v>
      </c>
      <c r="E648" s="39" t="s">
        <v>146</v>
      </c>
      <c r="F648" s="34">
        <f t="shared" si="127"/>
        <v>0</v>
      </c>
      <c r="G648" s="34">
        <f t="shared" si="127"/>
        <v>1600</v>
      </c>
      <c r="H648" s="34">
        <f t="shared" si="127"/>
        <v>1400</v>
      </c>
    </row>
    <row r="649" spans="1:8" ht="15">
      <c r="A649" s="9" t="s">
        <v>1117</v>
      </c>
      <c r="B649" s="86" t="s">
        <v>671</v>
      </c>
      <c r="C649" s="9" t="s">
        <v>672</v>
      </c>
      <c r="D649" s="9" t="s">
        <v>97</v>
      </c>
      <c r="E649" s="39" t="s">
        <v>670</v>
      </c>
      <c r="F649" s="34">
        <f>'прил 4'!G44</f>
        <v>0</v>
      </c>
      <c r="G649" s="34">
        <f>'прил 4'!H44</f>
        <v>1600</v>
      </c>
      <c r="H649" s="34">
        <f>'прил 4'!I44</f>
        <v>1400</v>
      </c>
    </row>
    <row r="650" spans="1:8" ht="54" customHeight="1">
      <c r="A650" s="9" t="s">
        <v>1142</v>
      </c>
      <c r="B650" s="10" t="s">
        <v>694</v>
      </c>
      <c r="C650" s="9" t="s">
        <v>795</v>
      </c>
      <c r="D650" s="9"/>
      <c r="E650" s="39"/>
      <c r="F650" s="34">
        <f>F651</f>
        <v>1645800</v>
      </c>
      <c r="G650" s="34">
        <f aca="true" t="shared" si="128" ref="G650:H653">G651</f>
        <v>1717900</v>
      </c>
      <c r="H650" s="34">
        <f t="shared" si="128"/>
        <v>1781000</v>
      </c>
    </row>
    <row r="651" spans="1:8" ht="15">
      <c r="A651" s="9" t="s">
        <v>1143</v>
      </c>
      <c r="B651" s="10" t="s">
        <v>550</v>
      </c>
      <c r="C651" s="9" t="s">
        <v>795</v>
      </c>
      <c r="D651" s="9" t="s">
        <v>552</v>
      </c>
      <c r="E651" s="39"/>
      <c r="F651" s="34">
        <f>F652</f>
        <v>1645800</v>
      </c>
      <c r="G651" s="34">
        <f t="shared" si="128"/>
        <v>1717900</v>
      </c>
      <c r="H651" s="34">
        <f t="shared" si="128"/>
        <v>1781000</v>
      </c>
    </row>
    <row r="652" spans="1:8" ht="15">
      <c r="A652" s="9" t="s">
        <v>1144</v>
      </c>
      <c r="B652" s="10" t="s">
        <v>661</v>
      </c>
      <c r="C652" s="9" t="s">
        <v>795</v>
      </c>
      <c r="D652" s="9" t="s">
        <v>662</v>
      </c>
      <c r="E652" s="39"/>
      <c r="F652" s="34">
        <f>F653</f>
        <v>1645800</v>
      </c>
      <c r="G652" s="34">
        <f t="shared" si="128"/>
        <v>1717900</v>
      </c>
      <c r="H652" s="34">
        <f t="shared" si="128"/>
        <v>1781000</v>
      </c>
    </row>
    <row r="653" spans="1:8" ht="15">
      <c r="A653" s="9" t="s">
        <v>1145</v>
      </c>
      <c r="B653" s="38" t="s">
        <v>177</v>
      </c>
      <c r="C653" s="9" t="s">
        <v>795</v>
      </c>
      <c r="D653" s="9" t="s">
        <v>662</v>
      </c>
      <c r="E653" s="39" t="s">
        <v>55</v>
      </c>
      <c r="F653" s="34">
        <f>F654</f>
        <v>1645800</v>
      </c>
      <c r="G653" s="34">
        <f t="shared" si="128"/>
        <v>1717900</v>
      </c>
      <c r="H653" s="34">
        <f t="shared" si="128"/>
        <v>1781000</v>
      </c>
    </row>
    <row r="654" spans="1:8" ht="15">
      <c r="A654" s="9" t="s">
        <v>1146</v>
      </c>
      <c r="B654" s="38" t="s">
        <v>554</v>
      </c>
      <c r="C654" s="9" t="s">
        <v>795</v>
      </c>
      <c r="D654" s="9" t="s">
        <v>662</v>
      </c>
      <c r="E654" s="39" t="s">
        <v>56</v>
      </c>
      <c r="F654" s="34">
        <f>'прил 4'!G525</f>
        <v>1645800</v>
      </c>
      <c r="G654" s="34">
        <f>'прил 4'!H525</f>
        <v>1717900</v>
      </c>
      <c r="H654" s="34">
        <f>'прил 4'!I525</f>
        <v>1781000</v>
      </c>
    </row>
    <row r="655" spans="1:8" ht="46.5">
      <c r="A655" s="9" t="s">
        <v>1147</v>
      </c>
      <c r="B655" s="105" t="s">
        <v>1140</v>
      </c>
      <c r="C655" s="9" t="s">
        <v>1141</v>
      </c>
      <c r="D655" s="9"/>
      <c r="E655" s="39"/>
      <c r="F655" s="34">
        <f>F656</f>
        <v>747830</v>
      </c>
      <c r="G655" s="34">
        <f aca="true" t="shared" si="129" ref="G655:H658">G656</f>
        <v>0</v>
      </c>
      <c r="H655" s="34">
        <f t="shared" si="129"/>
        <v>0</v>
      </c>
    </row>
    <row r="656" spans="1:8" ht="15">
      <c r="A656" s="9" t="s">
        <v>1148</v>
      </c>
      <c r="B656" s="10" t="s">
        <v>550</v>
      </c>
      <c r="C656" s="9" t="s">
        <v>1141</v>
      </c>
      <c r="D656" s="9" t="s">
        <v>552</v>
      </c>
      <c r="E656" s="39"/>
      <c r="F656" s="34">
        <f>F657</f>
        <v>747830</v>
      </c>
      <c r="G656" s="34">
        <f t="shared" si="129"/>
        <v>0</v>
      </c>
      <c r="H656" s="34">
        <f t="shared" si="129"/>
        <v>0</v>
      </c>
    </row>
    <row r="657" spans="1:8" ht="15">
      <c r="A657" s="9" t="s">
        <v>1149</v>
      </c>
      <c r="B657" s="10" t="s">
        <v>282</v>
      </c>
      <c r="C657" s="9" t="s">
        <v>1141</v>
      </c>
      <c r="D657" s="9" t="s">
        <v>555</v>
      </c>
      <c r="E657" s="39"/>
      <c r="F657" s="34">
        <f>F658</f>
        <v>747830</v>
      </c>
      <c r="G657" s="34">
        <f t="shared" si="129"/>
        <v>0</v>
      </c>
      <c r="H657" s="34">
        <f t="shared" si="129"/>
        <v>0</v>
      </c>
    </row>
    <row r="658" spans="1:8" ht="30.75">
      <c r="A658" s="9" t="s">
        <v>1150</v>
      </c>
      <c r="B658" s="10" t="s">
        <v>884</v>
      </c>
      <c r="C658" s="9" t="s">
        <v>1141</v>
      </c>
      <c r="D658" s="9" t="s">
        <v>555</v>
      </c>
      <c r="E658" s="39" t="s">
        <v>52</v>
      </c>
      <c r="F658" s="34">
        <f>F659</f>
        <v>747830</v>
      </c>
      <c r="G658" s="34">
        <f t="shared" si="129"/>
        <v>0</v>
      </c>
      <c r="H658" s="34">
        <f t="shared" si="129"/>
        <v>0</v>
      </c>
    </row>
    <row r="659" spans="1:8" ht="15">
      <c r="A659" s="9" t="s">
        <v>1151</v>
      </c>
      <c r="B659" s="31" t="s">
        <v>174</v>
      </c>
      <c r="C659" s="9" t="s">
        <v>1141</v>
      </c>
      <c r="D659" s="9" t="s">
        <v>555</v>
      </c>
      <c r="E659" s="39" t="s">
        <v>173</v>
      </c>
      <c r="F659" s="34">
        <f>'прил 4'!G585</f>
        <v>747830</v>
      </c>
      <c r="G659" s="34">
        <f>'прил 4'!H585</f>
        <v>0</v>
      </c>
      <c r="H659" s="34">
        <f>'прил 4'!I585</f>
        <v>0</v>
      </c>
    </row>
    <row r="660" spans="1:8" ht="78">
      <c r="A660" s="9" t="s">
        <v>1152</v>
      </c>
      <c r="B660" s="10" t="str">
        <f>'прил 4'!B94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660" s="9" t="s">
        <v>585</v>
      </c>
      <c r="D660" s="9"/>
      <c r="E660" s="39"/>
      <c r="F660" s="34">
        <f>F661+F665</f>
        <v>13400</v>
      </c>
      <c r="G660" s="34">
        <f>G661+G665</f>
        <v>25000</v>
      </c>
      <c r="H660" s="34">
        <f>H661+H665</f>
        <v>25000</v>
      </c>
    </row>
    <row r="661" spans="1:8" ht="48" customHeight="1">
      <c r="A661" s="9" t="s">
        <v>1153</v>
      </c>
      <c r="B661" s="10" t="s">
        <v>91</v>
      </c>
      <c r="C661" s="9" t="s">
        <v>585</v>
      </c>
      <c r="D661" s="9" t="s">
        <v>92</v>
      </c>
      <c r="E661" s="39"/>
      <c r="F661" s="34">
        <f aca="true" t="shared" si="130" ref="F661:H663">F662</f>
        <v>12440</v>
      </c>
      <c r="G661" s="34">
        <f t="shared" si="130"/>
        <v>24040</v>
      </c>
      <c r="H661" s="34">
        <f t="shared" si="130"/>
        <v>24040</v>
      </c>
    </row>
    <row r="662" spans="1:8" ht="33.75" customHeight="1">
      <c r="A662" s="9" t="s">
        <v>1154</v>
      </c>
      <c r="B662" s="10" t="s">
        <v>93</v>
      </c>
      <c r="C662" s="9" t="s">
        <v>585</v>
      </c>
      <c r="D662" s="9" t="s">
        <v>94</v>
      </c>
      <c r="E662" s="39"/>
      <c r="F662" s="34">
        <f t="shared" si="130"/>
        <v>12440</v>
      </c>
      <c r="G662" s="34">
        <f t="shared" si="130"/>
        <v>24040</v>
      </c>
      <c r="H662" s="34">
        <f t="shared" si="130"/>
        <v>24040</v>
      </c>
    </row>
    <row r="663" spans="1:8" ht="15">
      <c r="A663" s="9" t="s">
        <v>1155</v>
      </c>
      <c r="B663" s="45" t="s">
        <v>90</v>
      </c>
      <c r="C663" s="9" t="s">
        <v>585</v>
      </c>
      <c r="D663" s="9" t="s">
        <v>94</v>
      </c>
      <c r="E663" s="39" t="s">
        <v>146</v>
      </c>
      <c r="F663" s="34">
        <f t="shared" si="130"/>
        <v>12440</v>
      </c>
      <c r="G663" s="34">
        <f t="shared" si="130"/>
        <v>24040</v>
      </c>
      <c r="H663" s="34">
        <f t="shared" si="130"/>
        <v>24040</v>
      </c>
    </row>
    <row r="664" spans="1:8" ht="15">
      <c r="A664" s="9" t="s">
        <v>1156</v>
      </c>
      <c r="B664" s="38" t="s">
        <v>34</v>
      </c>
      <c r="C664" s="9" t="s">
        <v>585</v>
      </c>
      <c r="D664" s="9" t="s">
        <v>94</v>
      </c>
      <c r="E664" s="39" t="s">
        <v>48</v>
      </c>
      <c r="F664" s="34">
        <f>'прил 4'!G96</f>
        <v>12440</v>
      </c>
      <c r="G664" s="34">
        <f>'прил 4'!H96</f>
        <v>24040</v>
      </c>
      <c r="H664" s="34">
        <f>'прил 4'!I96</f>
        <v>24040</v>
      </c>
    </row>
    <row r="665" spans="1:8" ht="39.75" customHeight="1">
      <c r="A665" s="9" t="s">
        <v>1157</v>
      </c>
      <c r="B665" s="10" t="s">
        <v>268</v>
      </c>
      <c r="C665" s="9" t="s">
        <v>585</v>
      </c>
      <c r="D665" s="9" t="s">
        <v>95</v>
      </c>
      <c r="E665" s="39"/>
      <c r="F665" s="34">
        <f>F666</f>
        <v>960</v>
      </c>
      <c r="G665" s="34">
        <f aca="true" t="shared" si="131" ref="G665:H667">G666</f>
        <v>960</v>
      </c>
      <c r="H665" s="34">
        <f t="shared" si="131"/>
        <v>960</v>
      </c>
    </row>
    <row r="666" spans="1:8" ht="40.5" customHeight="1">
      <c r="A666" s="9" t="s">
        <v>1158</v>
      </c>
      <c r="B666" s="10" t="s">
        <v>96</v>
      </c>
      <c r="C666" s="9" t="s">
        <v>585</v>
      </c>
      <c r="D666" s="9" t="s">
        <v>97</v>
      </c>
      <c r="E666" s="39"/>
      <c r="F666" s="34">
        <f>F667</f>
        <v>960</v>
      </c>
      <c r="G666" s="34">
        <f t="shared" si="131"/>
        <v>960</v>
      </c>
      <c r="H666" s="34">
        <f t="shared" si="131"/>
        <v>960</v>
      </c>
    </row>
    <row r="667" spans="1:8" ht="15">
      <c r="A667" s="9" t="s">
        <v>1159</v>
      </c>
      <c r="B667" s="45" t="s">
        <v>90</v>
      </c>
      <c r="C667" s="9" t="s">
        <v>585</v>
      </c>
      <c r="D667" s="9" t="s">
        <v>97</v>
      </c>
      <c r="E667" s="39" t="s">
        <v>146</v>
      </c>
      <c r="F667" s="34">
        <f>F668</f>
        <v>960</v>
      </c>
      <c r="G667" s="34">
        <f t="shared" si="131"/>
        <v>960</v>
      </c>
      <c r="H667" s="34">
        <f t="shared" si="131"/>
        <v>960</v>
      </c>
    </row>
    <row r="668" spans="1:8" ht="15">
      <c r="A668" s="9" t="s">
        <v>1160</v>
      </c>
      <c r="B668" s="38" t="s">
        <v>34</v>
      </c>
      <c r="C668" s="9" t="s">
        <v>585</v>
      </c>
      <c r="D668" s="9" t="s">
        <v>97</v>
      </c>
      <c r="E668" s="39" t="s">
        <v>48</v>
      </c>
      <c r="F668" s="34">
        <f>'прил 4'!G98</f>
        <v>960</v>
      </c>
      <c r="G668" s="34">
        <f>'прил 4'!H98</f>
        <v>960</v>
      </c>
      <c r="H668" s="34">
        <f>'прил 4'!I98</f>
        <v>960</v>
      </c>
    </row>
    <row r="669" spans="1:8" ht="55.5" customHeight="1">
      <c r="A669" s="9" t="s">
        <v>1161</v>
      </c>
      <c r="B669" s="27" t="s">
        <v>695</v>
      </c>
      <c r="C669" s="9" t="s">
        <v>794</v>
      </c>
      <c r="D669" s="9"/>
      <c r="E669" s="39"/>
      <c r="F669" s="34">
        <f>F670</f>
        <v>90100</v>
      </c>
      <c r="G669" s="34">
        <f aca="true" t="shared" si="132" ref="G669:H672">G670</f>
        <v>88000</v>
      </c>
      <c r="H669" s="34">
        <f t="shared" si="132"/>
        <v>88000</v>
      </c>
    </row>
    <row r="670" spans="1:8" ht="15">
      <c r="A670" s="9" t="s">
        <v>1162</v>
      </c>
      <c r="B670" s="10" t="s">
        <v>550</v>
      </c>
      <c r="C670" s="9" t="s">
        <v>794</v>
      </c>
      <c r="D670" s="9" t="s">
        <v>552</v>
      </c>
      <c r="E670" s="39"/>
      <c r="F670" s="34">
        <f>F671</f>
        <v>90100</v>
      </c>
      <c r="G670" s="34">
        <f t="shared" si="132"/>
        <v>88000</v>
      </c>
      <c r="H670" s="34">
        <f t="shared" si="132"/>
        <v>88000</v>
      </c>
    </row>
    <row r="671" spans="1:8" ht="15">
      <c r="A671" s="9" t="s">
        <v>1163</v>
      </c>
      <c r="B671" s="10" t="s">
        <v>661</v>
      </c>
      <c r="C671" s="9" t="s">
        <v>794</v>
      </c>
      <c r="D671" s="9" t="s">
        <v>662</v>
      </c>
      <c r="E671" s="39"/>
      <c r="F671" s="34">
        <f>F672</f>
        <v>90100</v>
      </c>
      <c r="G671" s="34">
        <f t="shared" si="132"/>
        <v>88000</v>
      </c>
      <c r="H671" s="34">
        <f t="shared" si="132"/>
        <v>88000</v>
      </c>
    </row>
    <row r="672" spans="1:8" ht="15">
      <c r="A672" s="9" t="s">
        <v>1164</v>
      </c>
      <c r="B672" s="38" t="s">
        <v>90</v>
      </c>
      <c r="C672" s="9" t="s">
        <v>794</v>
      </c>
      <c r="D672" s="9" t="s">
        <v>662</v>
      </c>
      <c r="E672" s="39" t="s">
        <v>146</v>
      </c>
      <c r="F672" s="34">
        <f>F673</f>
        <v>90100</v>
      </c>
      <c r="G672" s="34">
        <f t="shared" si="132"/>
        <v>88000</v>
      </c>
      <c r="H672" s="34">
        <f t="shared" si="132"/>
        <v>88000</v>
      </c>
    </row>
    <row r="673" spans="1:8" ht="15">
      <c r="A673" s="9" t="s">
        <v>1165</v>
      </c>
      <c r="B673" s="38" t="s">
        <v>34</v>
      </c>
      <c r="C673" s="9" t="s">
        <v>794</v>
      </c>
      <c r="D673" s="9" t="s">
        <v>662</v>
      </c>
      <c r="E673" s="39" t="s">
        <v>48</v>
      </c>
      <c r="F673" s="34">
        <f>'прил 4'!G518</f>
        <v>90100</v>
      </c>
      <c r="G673" s="34">
        <f>'прил 4'!H518</f>
        <v>88000</v>
      </c>
      <c r="H673" s="34">
        <f>'прил 4'!I518</f>
        <v>88000</v>
      </c>
    </row>
    <row r="674" spans="1:8" ht="69.75" customHeight="1">
      <c r="A674" s="9" t="s">
        <v>1166</v>
      </c>
      <c r="B674" s="10" t="str">
        <f>'прил 4'!B99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674" s="9" t="s">
        <v>586</v>
      </c>
      <c r="D674" s="9"/>
      <c r="E674" s="39"/>
      <c r="F674" s="34">
        <f>F675+F679</f>
        <v>891244</v>
      </c>
      <c r="G674" s="34">
        <f>G675+G679</f>
        <v>866000</v>
      </c>
      <c r="H674" s="34">
        <f>H675+H679</f>
        <v>866000</v>
      </c>
    </row>
    <row r="675" spans="1:8" ht="68.25" customHeight="1">
      <c r="A675" s="9" t="s">
        <v>1167</v>
      </c>
      <c r="B675" s="10" t="s">
        <v>91</v>
      </c>
      <c r="C675" s="9" t="s">
        <v>586</v>
      </c>
      <c r="D675" s="9" t="s">
        <v>92</v>
      </c>
      <c r="E675" s="39"/>
      <c r="F675" s="34">
        <f aca="true" t="shared" si="133" ref="F675:H677">F676</f>
        <v>826634</v>
      </c>
      <c r="G675" s="34">
        <f t="shared" si="133"/>
        <v>801390</v>
      </c>
      <c r="H675" s="34">
        <f t="shared" si="133"/>
        <v>801390</v>
      </c>
    </row>
    <row r="676" spans="1:8" ht="37.5" customHeight="1">
      <c r="A676" s="9" t="s">
        <v>1168</v>
      </c>
      <c r="B676" s="10" t="s">
        <v>93</v>
      </c>
      <c r="C676" s="9" t="s">
        <v>586</v>
      </c>
      <c r="D676" s="9" t="s">
        <v>94</v>
      </c>
      <c r="E676" s="39"/>
      <c r="F676" s="34">
        <f t="shared" si="133"/>
        <v>826634</v>
      </c>
      <c r="G676" s="34">
        <f t="shared" si="133"/>
        <v>801390</v>
      </c>
      <c r="H676" s="34">
        <f t="shared" si="133"/>
        <v>801390</v>
      </c>
    </row>
    <row r="677" spans="1:8" ht="15">
      <c r="A677" s="9" t="s">
        <v>1169</v>
      </c>
      <c r="B677" s="38" t="s">
        <v>90</v>
      </c>
      <c r="C677" s="9" t="s">
        <v>586</v>
      </c>
      <c r="D677" s="9" t="s">
        <v>94</v>
      </c>
      <c r="E677" s="39" t="s">
        <v>146</v>
      </c>
      <c r="F677" s="34">
        <f t="shared" si="133"/>
        <v>826634</v>
      </c>
      <c r="G677" s="34">
        <f t="shared" si="133"/>
        <v>801390</v>
      </c>
      <c r="H677" s="34">
        <f t="shared" si="133"/>
        <v>801390</v>
      </c>
    </row>
    <row r="678" spans="1:8" ht="15">
      <c r="A678" s="9" t="s">
        <v>1170</v>
      </c>
      <c r="B678" s="38" t="s">
        <v>34</v>
      </c>
      <c r="C678" s="9" t="s">
        <v>586</v>
      </c>
      <c r="D678" s="9" t="s">
        <v>94</v>
      </c>
      <c r="E678" s="39" t="s">
        <v>48</v>
      </c>
      <c r="F678" s="34">
        <f>'прил 4'!G101</f>
        <v>826634</v>
      </c>
      <c r="G678" s="34">
        <f>'прил 4'!H101</f>
        <v>801390</v>
      </c>
      <c r="H678" s="34">
        <f>'прил 4'!I101</f>
        <v>801390</v>
      </c>
    </row>
    <row r="679" spans="1:8" ht="30.75">
      <c r="A679" s="9" t="s">
        <v>1171</v>
      </c>
      <c r="B679" s="10" t="s">
        <v>268</v>
      </c>
      <c r="C679" s="9" t="s">
        <v>586</v>
      </c>
      <c r="D679" s="9" t="s">
        <v>95</v>
      </c>
      <c r="E679" s="39"/>
      <c r="F679" s="34">
        <f>F680</f>
        <v>64610</v>
      </c>
      <c r="G679" s="34">
        <f aca="true" t="shared" si="134" ref="G679:H681">G680</f>
        <v>64610</v>
      </c>
      <c r="H679" s="34">
        <f t="shared" si="134"/>
        <v>64610</v>
      </c>
    </row>
    <row r="680" spans="1:8" ht="30.75">
      <c r="A680" s="9" t="s">
        <v>1172</v>
      </c>
      <c r="B680" s="10" t="s">
        <v>96</v>
      </c>
      <c r="C680" s="9" t="s">
        <v>586</v>
      </c>
      <c r="D680" s="9" t="s">
        <v>97</v>
      </c>
      <c r="E680" s="39"/>
      <c r="F680" s="34">
        <f>F681</f>
        <v>64610</v>
      </c>
      <c r="G680" s="34">
        <f t="shared" si="134"/>
        <v>64610</v>
      </c>
      <c r="H680" s="34">
        <f t="shared" si="134"/>
        <v>64610</v>
      </c>
    </row>
    <row r="681" spans="1:8" ht="15">
      <c r="A681" s="9" t="s">
        <v>1173</v>
      </c>
      <c r="B681" s="38" t="s">
        <v>90</v>
      </c>
      <c r="C681" s="9" t="s">
        <v>586</v>
      </c>
      <c r="D681" s="9" t="s">
        <v>97</v>
      </c>
      <c r="E681" s="39" t="s">
        <v>146</v>
      </c>
      <c r="F681" s="34">
        <f>F682</f>
        <v>64610</v>
      </c>
      <c r="G681" s="34">
        <f t="shared" si="134"/>
        <v>64610</v>
      </c>
      <c r="H681" s="34">
        <f t="shared" si="134"/>
        <v>64610</v>
      </c>
    </row>
    <row r="682" spans="1:8" ht="15">
      <c r="A682" s="9" t="s">
        <v>1174</v>
      </c>
      <c r="B682" s="38" t="s">
        <v>34</v>
      </c>
      <c r="C682" s="9" t="s">
        <v>586</v>
      </c>
      <c r="D682" s="9" t="s">
        <v>97</v>
      </c>
      <c r="E682" s="39" t="s">
        <v>48</v>
      </c>
      <c r="F682" s="34">
        <f>'прил 4'!G103</f>
        <v>64610</v>
      </c>
      <c r="G682" s="34">
        <f>'прил 4'!H103</f>
        <v>64610</v>
      </c>
      <c r="H682" s="34">
        <f>'прил 4'!I103</f>
        <v>64610</v>
      </c>
    </row>
    <row r="683" spans="1:8" ht="30.75">
      <c r="A683" s="9" t="s">
        <v>1175</v>
      </c>
      <c r="B683" s="26" t="s">
        <v>1127</v>
      </c>
      <c r="C683" s="9" t="s">
        <v>1128</v>
      </c>
      <c r="D683" s="9"/>
      <c r="E683" s="39"/>
      <c r="F683" s="34">
        <f>F684</f>
        <v>1321906</v>
      </c>
      <c r="G683" s="34">
        <f aca="true" t="shared" si="135" ref="G683:H686">G684</f>
        <v>0</v>
      </c>
      <c r="H683" s="34">
        <f t="shared" si="135"/>
        <v>0</v>
      </c>
    </row>
    <row r="684" spans="1:8" ht="15">
      <c r="A684" s="9" t="s">
        <v>1176</v>
      </c>
      <c r="B684" s="10" t="s">
        <v>550</v>
      </c>
      <c r="C684" s="9" t="s">
        <v>1128</v>
      </c>
      <c r="D684" s="9" t="s">
        <v>552</v>
      </c>
      <c r="E684" s="39"/>
      <c r="F684" s="34">
        <f>F685</f>
        <v>1321906</v>
      </c>
      <c r="G684" s="34">
        <f t="shared" si="135"/>
        <v>0</v>
      </c>
      <c r="H684" s="34">
        <f t="shared" si="135"/>
        <v>0</v>
      </c>
    </row>
    <row r="685" spans="1:8" ht="15">
      <c r="A685" s="9" t="s">
        <v>1177</v>
      </c>
      <c r="B685" s="10" t="s">
        <v>282</v>
      </c>
      <c r="C685" s="9" t="s">
        <v>1128</v>
      </c>
      <c r="D685" s="9" t="s">
        <v>555</v>
      </c>
      <c r="E685" s="39"/>
      <c r="F685" s="34">
        <f>F686</f>
        <v>1321906</v>
      </c>
      <c r="G685" s="34">
        <f t="shared" si="135"/>
        <v>0</v>
      </c>
      <c r="H685" s="34">
        <f t="shared" si="135"/>
        <v>0</v>
      </c>
    </row>
    <row r="686" spans="1:8" ht="30.75">
      <c r="A686" s="9" t="s">
        <v>1178</v>
      </c>
      <c r="B686" s="25" t="s">
        <v>267</v>
      </c>
      <c r="C686" s="9" t="s">
        <v>1128</v>
      </c>
      <c r="D686" s="9" t="s">
        <v>555</v>
      </c>
      <c r="E686" s="39" t="s">
        <v>52</v>
      </c>
      <c r="F686" s="34">
        <f>F687</f>
        <v>1321906</v>
      </c>
      <c r="G686" s="34">
        <f t="shared" si="135"/>
        <v>0</v>
      </c>
      <c r="H686" s="34">
        <f t="shared" si="135"/>
        <v>0</v>
      </c>
    </row>
    <row r="687" spans="1:8" ht="15">
      <c r="A687" s="9" t="s">
        <v>1181</v>
      </c>
      <c r="B687" s="31" t="s">
        <v>174</v>
      </c>
      <c r="C687" s="9" t="s">
        <v>1128</v>
      </c>
      <c r="D687" s="9" t="s">
        <v>555</v>
      </c>
      <c r="E687" s="39" t="s">
        <v>173</v>
      </c>
      <c r="F687" s="34">
        <f>'прил 4'!G588</f>
        <v>1321906</v>
      </c>
      <c r="G687" s="34">
        <f>'прил 4'!H588</f>
        <v>0</v>
      </c>
      <c r="H687" s="34">
        <f>'прил 4'!I588</f>
        <v>0</v>
      </c>
    </row>
    <row r="688" spans="1:8" ht="44.25" customHeight="1">
      <c r="A688" s="9" t="s">
        <v>1182</v>
      </c>
      <c r="B688" s="26" t="s">
        <v>997</v>
      </c>
      <c r="C688" s="9" t="s">
        <v>980</v>
      </c>
      <c r="D688" s="9"/>
      <c r="E688" s="39"/>
      <c r="F688" s="34">
        <f>F689</f>
        <v>86890</v>
      </c>
      <c r="G688" s="34">
        <f aca="true" t="shared" si="136" ref="G688:H691">G689</f>
        <v>0</v>
      </c>
      <c r="H688" s="34">
        <f t="shared" si="136"/>
        <v>0</v>
      </c>
    </row>
    <row r="689" spans="1:8" ht="15">
      <c r="A689" s="9" t="s">
        <v>1183</v>
      </c>
      <c r="B689" s="10" t="s">
        <v>550</v>
      </c>
      <c r="C689" s="9" t="s">
        <v>980</v>
      </c>
      <c r="D689" s="9" t="s">
        <v>552</v>
      </c>
      <c r="E689" s="39"/>
      <c r="F689" s="34">
        <f>F690</f>
        <v>86890</v>
      </c>
      <c r="G689" s="34">
        <f t="shared" si="136"/>
        <v>0</v>
      </c>
      <c r="H689" s="34">
        <f t="shared" si="136"/>
        <v>0</v>
      </c>
    </row>
    <row r="690" spans="1:8" ht="15">
      <c r="A690" s="9" t="s">
        <v>1184</v>
      </c>
      <c r="B690" s="10" t="s">
        <v>282</v>
      </c>
      <c r="C690" s="9" t="s">
        <v>980</v>
      </c>
      <c r="D690" s="9" t="s">
        <v>555</v>
      </c>
      <c r="E690" s="39"/>
      <c r="F690" s="34">
        <f>F691</f>
        <v>86890</v>
      </c>
      <c r="G690" s="34">
        <f t="shared" si="136"/>
        <v>0</v>
      </c>
      <c r="H690" s="34">
        <f t="shared" si="136"/>
        <v>0</v>
      </c>
    </row>
    <row r="691" spans="1:8" ht="15">
      <c r="A691" s="9" t="s">
        <v>1185</v>
      </c>
      <c r="B691" s="10" t="s">
        <v>543</v>
      </c>
      <c r="C691" s="9" t="s">
        <v>980</v>
      </c>
      <c r="D691" s="9" t="s">
        <v>555</v>
      </c>
      <c r="E691" s="39" t="s">
        <v>157</v>
      </c>
      <c r="F691" s="34">
        <f>F692</f>
        <v>86890</v>
      </c>
      <c r="G691" s="34">
        <f t="shared" si="136"/>
        <v>0</v>
      </c>
      <c r="H691" s="34">
        <f t="shared" si="136"/>
        <v>0</v>
      </c>
    </row>
    <row r="692" spans="1:8" ht="15">
      <c r="A692" s="9" t="s">
        <v>1201</v>
      </c>
      <c r="B692" s="10" t="s">
        <v>958</v>
      </c>
      <c r="C692" s="9" t="s">
        <v>980</v>
      </c>
      <c r="D692" s="9" t="s">
        <v>555</v>
      </c>
      <c r="E692" s="39" t="s">
        <v>956</v>
      </c>
      <c r="F692" s="34">
        <f>'прил 4'!G548</f>
        <v>86890</v>
      </c>
      <c r="G692" s="34">
        <f>'прил 4'!H548</f>
        <v>0</v>
      </c>
      <c r="H692" s="34">
        <f>'прил 4'!I548</f>
        <v>0</v>
      </c>
    </row>
    <row r="693" spans="1:8" ht="56.25" customHeight="1">
      <c r="A693" s="9" t="s">
        <v>1202</v>
      </c>
      <c r="B693" s="10" t="s">
        <v>983</v>
      </c>
      <c r="C693" s="9" t="s">
        <v>970</v>
      </c>
      <c r="D693" s="84"/>
      <c r="E693" s="47"/>
      <c r="F693" s="34">
        <f>F694</f>
        <v>1265372.24</v>
      </c>
      <c r="G693" s="34">
        <f aca="true" t="shared" si="137" ref="G693:H696">G694</f>
        <v>0</v>
      </c>
      <c r="H693" s="34">
        <f t="shared" si="137"/>
        <v>0</v>
      </c>
    </row>
    <row r="694" spans="1:8" ht="30.75">
      <c r="A694" s="9" t="s">
        <v>1203</v>
      </c>
      <c r="B694" s="10" t="s">
        <v>268</v>
      </c>
      <c r="C694" s="9" t="s">
        <v>970</v>
      </c>
      <c r="D694" s="84" t="s">
        <v>95</v>
      </c>
      <c r="E694" s="47"/>
      <c r="F694" s="34">
        <f>F695</f>
        <v>1265372.24</v>
      </c>
      <c r="G694" s="34">
        <f t="shared" si="137"/>
        <v>0</v>
      </c>
      <c r="H694" s="34">
        <f t="shared" si="137"/>
        <v>0</v>
      </c>
    </row>
    <row r="695" spans="1:8" ht="30.75">
      <c r="A695" s="9" t="s">
        <v>1204</v>
      </c>
      <c r="B695" s="10" t="s">
        <v>96</v>
      </c>
      <c r="C695" s="9" t="s">
        <v>970</v>
      </c>
      <c r="D695" s="84" t="s">
        <v>97</v>
      </c>
      <c r="E695" s="47"/>
      <c r="F695" s="34">
        <f>F696</f>
        <v>1265372.24</v>
      </c>
      <c r="G695" s="34">
        <f t="shared" si="137"/>
        <v>0</v>
      </c>
      <c r="H695" s="34">
        <f t="shared" si="137"/>
        <v>0</v>
      </c>
    </row>
    <row r="696" spans="1:8" ht="15">
      <c r="A696" s="9" t="s">
        <v>1205</v>
      </c>
      <c r="B696" s="38" t="s">
        <v>175</v>
      </c>
      <c r="C696" s="9" t="s">
        <v>970</v>
      </c>
      <c r="D696" s="84" t="s">
        <v>97</v>
      </c>
      <c r="E696" s="47" t="s">
        <v>133</v>
      </c>
      <c r="F696" s="34">
        <f>F697</f>
        <v>1265372.24</v>
      </c>
      <c r="G696" s="34">
        <f t="shared" si="137"/>
        <v>0</v>
      </c>
      <c r="H696" s="34">
        <f t="shared" si="137"/>
        <v>0</v>
      </c>
    </row>
    <row r="697" spans="1:8" ht="15">
      <c r="A697" s="9" t="s">
        <v>1206</v>
      </c>
      <c r="B697" s="45" t="s">
        <v>46</v>
      </c>
      <c r="C697" s="9" t="s">
        <v>970</v>
      </c>
      <c r="D697" s="84" t="s">
        <v>97</v>
      </c>
      <c r="E697" s="47" t="s">
        <v>134</v>
      </c>
      <c r="F697" s="34">
        <f>'прил 4'!G141</f>
        <v>1265372.24</v>
      </c>
      <c r="G697" s="34">
        <f>'прил 4'!H141</f>
        <v>0</v>
      </c>
      <c r="H697" s="34">
        <f>'прил 4'!I141</f>
        <v>0</v>
      </c>
    </row>
    <row r="698" spans="1:8" ht="104.25" customHeight="1">
      <c r="A698" s="9" t="s">
        <v>1207</v>
      </c>
      <c r="B698" s="106" t="s">
        <v>1002</v>
      </c>
      <c r="C698" s="9" t="s">
        <v>982</v>
      </c>
      <c r="D698" s="84"/>
      <c r="E698" s="47"/>
      <c r="F698" s="34">
        <f>F699</f>
        <v>116616.69</v>
      </c>
      <c r="G698" s="34">
        <f aca="true" t="shared" si="138" ref="G698:H701">G699</f>
        <v>0</v>
      </c>
      <c r="H698" s="34">
        <f t="shared" si="138"/>
        <v>0</v>
      </c>
    </row>
    <row r="699" spans="1:8" ht="15">
      <c r="A699" s="9" t="s">
        <v>1208</v>
      </c>
      <c r="B699" s="10" t="s">
        <v>550</v>
      </c>
      <c r="C699" s="9" t="s">
        <v>982</v>
      </c>
      <c r="D699" s="84" t="s">
        <v>552</v>
      </c>
      <c r="E699" s="47"/>
      <c r="F699" s="34">
        <f>F700</f>
        <v>116616.69</v>
      </c>
      <c r="G699" s="34">
        <f t="shared" si="138"/>
        <v>0</v>
      </c>
      <c r="H699" s="34">
        <f t="shared" si="138"/>
        <v>0</v>
      </c>
    </row>
    <row r="700" spans="1:8" ht="15">
      <c r="A700" s="9" t="s">
        <v>1209</v>
      </c>
      <c r="B700" s="10" t="s">
        <v>282</v>
      </c>
      <c r="C700" s="9" t="s">
        <v>982</v>
      </c>
      <c r="D700" s="84" t="s">
        <v>555</v>
      </c>
      <c r="E700" s="47"/>
      <c r="F700" s="34">
        <f>F701</f>
        <v>116616.69</v>
      </c>
      <c r="G700" s="34">
        <f t="shared" si="138"/>
        <v>0</v>
      </c>
      <c r="H700" s="34">
        <f t="shared" si="138"/>
        <v>0</v>
      </c>
    </row>
    <row r="701" spans="1:8" ht="15">
      <c r="A701" s="9" t="s">
        <v>1210</v>
      </c>
      <c r="B701" s="10" t="s">
        <v>999</v>
      </c>
      <c r="C701" s="9" t="s">
        <v>982</v>
      </c>
      <c r="D701" s="84" t="s">
        <v>555</v>
      </c>
      <c r="E701" s="47" t="s">
        <v>998</v>
      </c>
      <c r="F701" s="34">
        <f>F702</f>
        <v>116616.69</v>
      </c>
      <c r="G701" s="34">
        <f t="shared" si="138"/>
        <v>0</v>
      </c>
      <c r="H701" s="34">
        <f t="shared" si="138"/>
        <v>0</v>
      </c>
    </row>
    <row r="702" spans="1:8" ht="15">
      <c r="A702" s="9" t="s">
        <v>1211</v>
      </c>
      <c r="B702" s="10" t="s">
        <v>1000</v>
      </c>
      <c r="C702" s="9" t="s">
        <v>982</v>
      </c>
      <c r="D702" s="84" t="s">
        <v>555</v>
      </c>
      <c r="E702" s="47" t="s">
        <v>981</v>
      </c>
      <c r="F702" s="34">
        <f>'прил 4'!G561</f>
        <v>116616.69</v>
      </c>
      <c r="G702" s="34">
        <f>'прил 4'!H561</f>
        <v>0</v>
      </c>
      <c r="H702" s="34">
        <f>'прил 4'!I561</f>
        <v>0</v>
      </c>
    </row>
    <row r="703" spans="1:8" ht="62.25">
      <c r="A703" s="9" t="s">
        <v>1212</v>
      </c>
      <c r="B703" s="106" t="s">
        <v>1129</v>
      </c>
      <c r="C703" s="9" t="s">
        <v>1130</v>
      </c>
      <c r="D703" s="84"/>
      <c r="E703" s="47"/>
      <c r="F703" s="34">
        <f>F704</f>
        <v>7386161</v>
      </c>
      <c r="G703" s="34">
        <f aca="true" t="shared" si="139" ref="G703:H706">G704</f>
        <v>0</v>
      </c>
      <c r="H703" s="34">
        <f t="shared" si="139"/>
        <v>0</v>
      </c>
    </row>
    <row r="704" spans="1:8" ht="15">
      <c r="A704" s="9" t="s">
        <v>1213</v>
      </c>
      <c r="B704" s="10" t="s">
        <v>550</v>
      </c>
      <c r="C704" s="9" t="s">
        <v>1130</v>
      </c>
      <c r="D704" s="84" t="s">
        <v>552</v>
      </c>
      <c r="E704" s="47"/>
      <c r="F704" s="34">
        <f>F705</f>
        <v>7386161</v>
      </c>
      <c r="G704" s="34">
        <f t="shared" si="139"/>
        <v>0</v>
      </c>
      <c r="H704" s="34">
        <f t="shared" si="139"/>
        <v>0</v>
      </c>
    </row>
    <row r="705" spans="1:8" ht="15">
      <c r="A705" s="9" t="s">
        <v>1214</v>
      </c>
      <c r="B705" s="10" t="s">
        <v>282</v>
      </c>
      <c r="C705" s="9" t="s">
        <v>1130</v>
      </c>
      <c r="D705" s="84" t="s">
        <v>555</v>
      </c>
      <c r="E705" s="47"/>
      <c r="F705" s="34">
        <f>F706</f>
        <v>7386161</v>
      </c>
      <c r="G705" s="34">
        <f t="shared" si="139"/>
        <v>0</v>
      </c>
      <c r="H705" s="34">
        <f t="shared" si="139"/>
        <v>0</v>
      </c>
    </row>
    <row r="706" spans="1:8" ht="30.75">
      <c r="A706" s="9" t="s">
        <v>1215</v>
      </c>
      <c r="B706" s="10" t="s">
        <v>884</v>
      </c>
      <c r="C706" s="9" t="s">
        <v>1130</v>
      </c>
      <c r="D706" s="84" t="s">
        <v>555</v>
      </c>
      <c r="E706" s="47" t="s">
        <v>52</v>
      </c>
      <c r="F706" s="34">
        <f>F707</f>
        <v>7386161</v>
      </c>
      <c r="G706" s="34">
        <f t="shared" si="139"/>
        <v>0</v>
      </c>
      <c r="H706" s="34">
        <f t="shared" si="139"/>
        <v>0</v>
      </c>
    </row>
    <row r="707" spans="1:8" ht="15">
      <c r="A707" s="9" t="s">
        <v>1216</v>
      </c>
      <c r="B707" s="31" t="s">
        <v>174</v>
      </c>
      <c r="C707" s="9" t="s">
        <v>1130</v>
      </c>
      <c r="D707" s="84" t="s">
        <v>555</v>
      </c>
      <c r="E707" s="47" t="s">
        <v>173</v>
      </c>
      <c r="F707" s="34">
        <f>'прил 4'!G591</f>
        <v>7386161</v>
      </c>
      <c r="G707" s="34">
        <f>'прил 4'!H591</f>
        <v>0</v>
      </c>
      <c r="H707" s="34">
        <f>'прил 4'!I591</f>
        <v>0</v>
      </c>
    </row>
    <row r="708" spans="1:8" ht="46.5">
      <c r="A708" s="9" t="s">
        <v>1217</v>
      </c>
      <c r="B708" s="105" t="s">
        <v>1200</v>
      </c>
      <c r="C708" s="9" t="s">
        <v>1199</v>
      </c>
      <c r="D708" s="9"/>
      <c r="E708" s="47"/>
      <c r="F708" s="34">
        <f>F709</f>
        <v>3023180</v>
      </c>
      <c r="G708" s="34">
        <f aca="true" t="shared" si="140" ref="G708:H711">G709</f>
        <v>0</v>
      </c>
      <c r="H708" s="34">
        <f t="shared" si="140"/>
        <v>0</v>
      </c>
    </row>
    <row r="709" spans="1:8" ht="15">
      <c r="A709" s="9" t="s">
        <v>1218</v>
      </c>
      <c r="B709" s="10" t="s">
        <v>550</v>
      </c>
      <c r="C709" s="9" t="s">
        <v>1199</v>
      </c>
      <c r="D709" s="9" t="s">
        <v>552</v>
      </c>
      <c r="E709" s="47"/>
      <c r="F709" s="34">
        <f>F710</f>
        <v>3023180</v>
      </c>
      <c r="G709" s="34">
        <f t="shared" si="140"/>
        <v>0</v>
      </c>
      <c r="H709" s="34">
        <f t="shared" si="140"/>
        <v>0</v>
      </c>
    </row>
    <row r="710" spans="1:8" ht="15">
      <c r="A710" s="9" t="s">
        <v>1219</v>
      </c>
      <c r="B710" s="10" t="s">
        <v>282</v>
      </c>
      <c r="C710" s="9" t="s">
        <v>1199</v>
      </c>
      <c r="D710" s="9" t="s">
        <v>555</v>
      </c>
      <c r="E710" s="47"/>
      <c r="F710" s="34">
        <f>F711</f>
        <v>3023180</v>
      </c>
      <c r="G710" s="34">
        <f t="shared" si="140"/>
        <v>0</v>
      </c>
      <c r="H710" s="34">
        <f t="shared" si="140"/>
        <v>0</v>
      </c>
    </row>
    <row r="711" spans="1:8" ht="15">
      <c r="A711" s="9" t="s">
        <v>1220</v>
      </c>
      <c r="B711" s="10" t="s">
        <v>543</v>
      </c>
      <c r="C711" s="9" t="s">
        <v>1199</v>
      </c>
      <c r="D711" s="84" t="s">
        <v>555</v>
      </c>
      <c r="E711" s="47" t="s">
        <v>157</v>
      </c>
      <c r="F711" s="34">
        <f>F712</f>
        <v>3023180</v>
      </c>
      <c r="G711" s="34">
        <f t="shared" si="140"/>
        <v>0</v>
      </c>
      <c r="H711" s="34">
        <f t="shared" si="140"/>
        <v>0</v>
      </c>
    </row>
    <row r="712" spans="1:8" ht="15">
      <c r="A712" s="9" t="s">
        <v>1221</v>
      </c>
      <c r="B712" s="10" t="s">
        <v>958</v>
      </c>
      <c r="C712" s="9" t="s">
        <v>1199</v>
      </c>
      <c r="D712" s="84" t="s">
        <v>555</v>
      </c>
      <c r="E712" s="47" t="s">
        <v>956</v>
      </c>
      <c r="F712" s="34">
        <f>'прил 4'!G551</f>
        <v>3023180</v>
      </c>
      <c r="G712" s="34">
        <f>'прил 4'!H551</f>
        <v>0</v>
      </c>
      <c r="H712" s="34">
        <f>'прил 4'!I551</f>
        <v>0</v>
      </c>
    </row>
    <row r="713" spans="1:8" ht="78">
      <c r="A713" s="9" t="s">
        <v>1222</v>
      </c>
      <c r="B713" s="106" t="s">
        <v>1131</v>
      </c>
      <c r="C713" s="9" t="s">
        <v>1132</v>
      </c>
      <c r="D713" s="84"/>
      <c r="E713" s="47"/>
      <c r="F713" s="34">
        <f>F714</f>
        <v>900000</v>
      </c>
      <c r="G713" s="34">
        <f aca="true" t="shared" si="141" ref="G713:H716">G714</f>
        <v>0</v>
      </c>
      <c r="H713" s="34">
        <f t="shared" si="141"/>
        <v>0</v>
      </c>
    </row>
    <row r="714" spans="1:8" ht="15">
      <c r="A714" s="9" t="s">
        <v>1223</v>
      </c>
      <c r="B714" s="10" t="s">
        <v>550</v>
      </c>
      <c r="C714" s="9" t="s">
        <v>1132</v>
      </c>
      <c r="D714" s="84" t="s">
        <v>552</v>
      </c>
      <c r="E714" s="47"/>
      <c r="F714" s="34">
        <f>F715</f>
        <v>900000</v>
      </c>
      <c r="G714" s="34">
        <f t="shared" si="141"/>
        <v>0</v>
      </c>
      <c r="H714" s="34">
        <f t="shared" si="141"/>
        <v>0</v>
      </c>
    </row>
    <row r="715" spans="1:8" ht="15">
      <c r="A715" s="9" t="s">
        <v>1224</v>
      </c>
      <c r="B715" s="10" t="s">
        <v>282</v>
      </c>
      <c r="C715" s="9" t="s">
        <v>1132</v>
      </c>
      <c r="D715" s="84" t="s">
        <v>555</v>
      </c>
      <c r="E715" s="47"/>
      <c r="F715" s="34">
        <f>F716</f>
        <v>900000</v>
      </c>
      <c r="G715" s="34">
        <f t="shared" si="141"/>
        <v>0</v>
      </c>
      <c r="H715" s="34">
        <f t="shared" si="141"/>
        <v>0</v>
      </c>
    </row>
    <row r="716" spans="1:8" ht="15">
      <c r="A716" s="9" t="s">
        <v>1225</v>
      </c>
      <c r="B716" s="10" t="s">
        <v>543</v>
      </c>
      <c r="C716" s="9" t="s">
        <v>1132</v>
      </c>
      <c r="D716" s="84" t="s">
        <v>555</v>
      </c>
      <c r="E716" s="47" t="s">
        <v>157</v>
      </c>
      <c r="F716" s="34">
        <f>F717</f>
        <v>900000</v>
      </c>
      <c r="G716" s="34">
        <f t="shared" si="141"/>
        <v>0</v>
      </c>
      <c r="H716" s="34">
        <f t="shared" si="141"/>
        <v>0</v>
      </c>
    </row>
    <row r="717" spans="1:8" ht="15">
      <c r="A717" s="9" t="s">
        <v>1226</v>
      </c>
      <c r="B717" s="10" t="s">
        <v>958</v>
      </c>
      <c r="C717" s="9" t="s">
        <v>1132</v>
      </c>
      <c r="D717" s="84" t="s">
        <v>555</v>
      </c>
      <c r="E717" s="47" t="s">
        <v>956</v>
      </c>
      <c r="F717" s="34">
        <f>'прил 4'!G554</f>
        <v>900000</v>
      </c>
      <c r="G717" s="34">
        <f>'прил 4'!H554</f>
        <v>0</v>
      </c>
      <c r="H717" s="34">
        <f>'прил 4'!I554</f>
        <v>0</v>
      </c>
    </row>
    <row r="718" spans="1:8" s="91" customFormat="1" ht="15.75">
      <c r="A718" s="9" t="s">
        <v>1227</v>
      </c>
      <c r="B718" s="37" t="s">
        <v>800</v>
      </c>
      <c r="C718" s="36" t="s">
        <v>675</v>
      </c>
      <c r="D718" s="36"/>
      <c r="E718" s="40"/>
      <c r="F718" s="41">
        <f>F719</f>
        <v>3223200</v>
      </c>
      <c r="G718" s="41">
        <f>G719</f>
        <v>2500000</v>
      </c>
      <c r="H718" s="41">
        <f>H719</f>
        <v>2463000</v>
      </c>
    </row>
    <row r="719" spans="1:8" ht="52.5" customHeight="1">
      <c r="A719" s="9" t="s">
        <v>1228</v>
      </c>
      <c r="B719" s="10" t="s">
        <v>676</v>
      </c>
      <c r="C719" s="9" t="s">
        <v>677</v>
      </c>
      <c r="D719" s="9"/>
      <c r="E719" s="39"/>
      <c r="F719" s="34">
        <f>F720+F724</f>
        <v>3223200</v>
      </c>
      <c r="G719" s="34">
        <f>G720+G724</f>
        <v>2500000</v>
      </c>
      <c r="H719" s="34">
        <f>H720+H724</f>
        <v>2463000</v>
      </c>
    </row>
    <row r="720" spans="1:8" ht="66" customHeight="1">
      <c r="A720" s="9" t="s">
        <v>1229</v>
      </c>
      <c r="B720" s="10" t="s">
        <v>91</v>
      </c>
      <c r="C720" s="9" t="s">
        <v>677</v>
      </c>
      <c r="D720" s="9" t="s">
        <v>92</v>
      </c>
      <c r="E720" s="39"/>
      <c r="F720" s="34">
        <f>F721</f>
        <v>2710025</v>
      </c>
      <c r="G720" s="34">
        <f aca="true" t="shared" si="142" ref="G720:H722">G721</f>
        <v>2249798</v>
      </c>
      <c r="H720" s="34">
        <f t="shared" si="142"/>
        <v>2216501</v>
      </c>
    </row>
    <row r="721" spans="1:8" ht="42.75" customHeight="1">
      <c r="A721" s="9" t="s">
        <v>1230</v>
      </c>
      <c r="B721" s="10" t="s">
        <v>93</v>
      </c>
      <c r="C721" s="9" t="s">
        <v>677</v>
      </c>
      <c r="D721" s="9" t="s">
        <v>94</v>
      </c>
      <c r="E721" s="39"/>
      <c r="F721" s="34">
        <f>F722</f>
        <v>2710025</v>
      </c>
      <c r="G721" s="34">
        <f t="shared" si="142"/>
        <v>2249798</v>
      </c>
      <c r="H721" s="34">
        <f t="shared" si="142"/>
        <v>2216501</v>
      </c>
    </row>
    <row r="722" spans="1:8" ht="15">
      <c r="A722" s="9" t="s">
        <v>1231</v>
      </c>
      <c r="B722" s="10" t="s">
        <v>90</v>
      </c>
      <c r="C722" s="9" t="s">
        <v>677</v>
      </c>
      <c r="D722" s="9" t="s">
        <v>94</v>
      </c>
      <c r="E722" s="39" t="s">
        <v>146</v>
      </c>
      <c r="F722" s="34">
        <f>F723</f>
        <v>2710025</v>
      </c>
      <c r="G722" s="34">
        <f t="shared" si="142"/>
        <v>2249798</v>
      </c>
      <c r="H722" s="34">
        <f t="shared" si="142"/>
        <v>2216501</v>
      </c>
    </row>
    <row r="723" spans="1:8" ht="30.75">
      <c r="A723" s="9" t="s">
        <v>1232</v>
      </c>
      <c r="B723" s="10" t="s">
        <v>482</v>
      </c>
      <c r="C723" s="9" t="s">
        <v>677</v>
      </c>
      <c r="D723" s="9" t="s">
        <v>94</v>
      </c>
      <c r="E723" s="39" t="s">
        <v>154</v>
      </c>
      <c r="F723" s="34">
        <f>'прил 4'!G484</f>
        <v>2710025</v>
      </c>
      <c r="G723" s="34">
        <f>'прил 4'!H484</f>
        <v>2249798</v>
      </c>
      <c r="H723" s="34">
        <f>'прил 4'!I484</f>
        <v>2216501</v>
      </c>
    </row>
    <row r="724" spans="1:8" ht="30.75">
      <c r="A724" s="9" t="s">
        <v>1233</v>
      </c>
      <c r="B724" s="10" t="s">
        <v>268</v>
      </c>
      <c r="C724" s="9" t="s">
        <v>677</v>
      </c>
      <c r="D724" s="84" t="s">
        <v>95</v>
      </c>
      <c r="E724" s="47"/>
      <c r="F724" s="34">
        <f>F725</f>
        <v>513175</v>
      </c>
      <c r="G724" s="34">
        <f aca="true" t="shared" si="143" ref="G724:H726">G725</f>
        <v>250202</v>
      </c>
      <c r="H724" s="34">
        <f t="shared" si="143"/>
        <v>246499</v>
      </c>
    </row>
    <row r="725" spans="1:8" ht="30.75">
      <c r="A725" s="9" t="s">
        <v>1234</v>
      </c>
      <c r="B725" s="10" t="s">
        <v>96</v>
      </c>
      <c r="C725" s="9" t="s">
        <v>677</v>
      </c>
      <c r="D725" s="84" t="s">
        <v>97</v>
      </c>
      <c r="E725" s="47"/>
      <c r="F725" s="34">
        <f>F726</f>
        <v>513175</v>
      </c>
      <c r="G725" s="34">
        <f t="shared" si="143"/>
        <v>250202</v>
      </c>
      <c r="H725" s="34">
        <f t="shared" si="143"/>
        <v>246499</v>
      </c>
    </row>
    <row r="726" spans="1:8" ht="15">
      <c r="A726" s="9" t="s">
        <v>1236</v>
      </c>
      <c r="B726" s="10" t="s">
        <v>90</v>
      </c>
      <c r="C726" s="9" t="s">
        <v>677</v>
      </c>
      <c r="D726" s="84" t="s">
        <v>97</v>
      </c>
      <c r="E726" s="39" t="s">
        <v>146</v>
      </c>
      <c r="F726" s="34">
        <f>F727</f>
        <v>513175</v>
      </c>
      <c r="G726" s="34">
        <f t="shared" si="143"/>
        <v>250202</v>
      </c>
      <c r="H726" s="34">
        <f t="shared" si="143"/>
        <v>246499</v>
      </c>
    </row>
    <row r="727" spans="1:8" ht="30.75">
      <c r="A727" s="9" t="s">
        <v>1237</v>
      </c>
      <c r="B727" s="10" t="s">
        <v>482</v>
      </c>
      <c r="C727" s="9" t="s">
        <v>677</v>
      </c>
      <c r="D727" s="84" t="s">
        <v>97</v>
      </c>
      <c r="E727" s="39" t="s">
        <v>154</v>
      </c>
      <c r="F727" s="34">
        <f>'прил 4'!G486</f>
        <v>513175</v>
      </c>
      <c r="G727" s="34">
        <f>'прил 4'!H486</f>
        <v>250202</v>
      </c>
      <c r="H727" s="34">
        <f>'прил 4'!I486</f>
        <v>246499</v>
      </c>
    </row>
    <row r="728" spans="1:8" ht="15">
      <c r="A728" s="9" t="s">
        <v>1238</v>
      </c>
      <c r="B728" s="46" t="s">
        <v>1097</v>
      </c>
      <c r="C728" s="47"/>
      <c r="D728" s="47"/>
      <c r="E728" s="47"/>
      <c r="F728" s="34">
        <v>0</v>
      </c>
      <c r="G728" s="48">
        <f>'прил 4'!H592</f>
        <v>13700000</v>
      </c>
      <c r="H728" s="48">
        <f>'прил 4'!I592</f>
        <v>27300000</v>
      </c>
    </row>
    <row r="729" spans="1:8" s="66" customFormat="1" ht="15">
      <c r="A729" s="19" t="s">
        <v>1239</v>
      </c>
      <c r="B729" s="49" t="s">
        <v>556</v>
      </c>
      <c r="C729" s="39"/>
      <c r="D729" s="39"/>
      <c r="E729" s="39"/>
      <c r="F729" s="44">
        <f>F16+F51+F75+F97+F323+F407+F432+F439+F466+F497+F504+F525+F551+F728+F34+F532+F539</f>
        <v>1286865952.08</v>
      </c>
      <c r="G729" s="44">
        <f>G16+G51+G75+G97+G323+G407+G432+G439+G466+G497+G504+G525+G551+G728+G34+G532+G539</f>
        <v>1078302694.81</v>
      </c>
      <c r="H729" s="44">
        <f>H16+H51+H75+H97+H323+H407+H432+H439+H466+H497+H504+H525+H551+H728+H34+H532+H539</f>
        <v>1084465092.45</v>
      </c>
    </row>
    <row r="730" spans="1:6" s="66" customFormat="1" ht="15">
      <c r="A730" s="68"/>
      <c r="B730" s="69"/>
      <c r="C730" s="70"/>
      <c r="D730" s="70"/>
      <c r="E730" s="70"/>
      <c r="F730" s="67"/>
    </row>
    <row r="731" spans="1:6" s="66" customFormat="1" ht="15">
      <c r="A731" s="68"/>
      <c r="B731" s="69"/>
      <c r="C731" s="70"/>
      <c r="D731" s="70"/>
      <c r="E731" s="70"/>
      <c r="F731" s="67"/>
    </row>
    <row r="732" spans="1:6" s="66" customFormat="1" ht="15">
      <c r="A732" s="68"/>
      <c r="B732" s="69"/>
      <c r="C732" s="70"/>
      <c r="D732" s="70"/>
      <c r="E732" s="70"/>
      <c r="F732" s="67"/>
    </row>
    <row r="733" spans="1:6" s="66" customFormat="1" ht="15">
      <c r="A733" s="68"/>
      <c r="B733" s="69"/>
      <c r="C733" s="70"/>
      <c r="D733" s="70"/>
      <c r="E733" s="70"/>
      <c r="F733" s="67"/>
    </row>
    <row r="734" spans="1:6" s="66" customFormat="1" ht="15">
      <c r="A734" s="68"/>
      <c r="B734" s="69"/>
      <c r="C734" s="70"/>
      <c r="D734" s="70"/>
      <c r="E734" s="70"/>
      <c r="F734" s="67"/>
    </row>
    <row r="735" spans="1:6" s="66" customFormat="1" ht="15">
      <c r="A735" s="68"/>
      <c r="B735" s="69"/>
      <c r="C735" s="70"/>
      <c r="D735" s="70"/>
      <c r="E735" s="70"/>
      <c r="F735" s="67"/>
    </row>
    <row r="736" spans="1:6" s="66" customFormat="1" ht="15">
      <c r="A736" s="68"/>
      <c r="B736" s="69"/>
      <c r="C736" s="70"/>
      <c r="D736" s="70"/>
      <c r="E736" s="70"/>
      <c r="F736" s="67"/>
    </row>
    <row r="737" spans="1:6" s="66" customFormat="1" ht="15">
      <c r="A737" s="68"/>
      <c r="B737" s="69"/>
      <c r="C737" s="70"/>
      <c r="D737" s="70"/>
      <c r="E737" s="70"/>
      <c r="F737" s="67"/>
    </row>
    <row r="738" spans="1:6" s="66" customFormat="1" ht="15">
      <c r="A738" s="68"/>
      <c r="B738" s="69"/>
      <c r="C738" s="70"/>
      <c r="D738" s="70"/>
      <c r="E738" s="70"/>
      <c r="F738" s="67"/>
    </row>
    <row r="739" spans="1:6" s="66" customFormat="1" ht="15">
      <c r="A739" s="68"/>
      <c r="B739" s="69"/>
      <c r="C739" s="70"/>
      <c r="D739" s="70"/>
      <c r="E739" s="70"/>
      <c r="F739" s="67"/>
    </row>
    <row r="740" spans="1:6" s="66" customFormat="1" ht="15">
      <c r="A740" s="68"/>
      <c r="B740" s="69"/>
      <c r="C740" s="70"/>
      <c r="D740" s="70"/>
      <c r="E740" s="70"/>
      <c r="F740" s="67"/>
    </row>
    <row r="741" spans="1:6" s="66" customFormat="1" ht="15">
      <c r="A741" s="68"/>
      <c r="B741" s="69"/>
      <c r="C741" s="70"/>
      <c r="D741" s="70"/>
      <c r="E741" s="70"/>
      <c r="F741" s="67"/>
    </row>
    <row r="742" spans="1:6" s="66" customFormat="1" ht="15">
      <c r="A742" s="68"/>
      <c r="B742" s="69"/>
      <c r="C742" s="70"/>
      <c r="D742" s="70"/>
      <c r="E742" s="70"/>
      <c r="F742" s="67"/>
    </row>
    <row r="743" spans="1:6" s="66" customFormat="1" ht="15">
      <c r="A743" s="68"/>
      <c r="B743" s="69"/>
      <c r="C743" s="70"/>
      <c r="D743" s="70"/>
      <c r="E743" s="70"/>
      <c r="F743" s="67"/>
    </row>
    <row r="744" spans="1:6" s="66" customFormat="1" ht="15">
      <c r="A744" s="68"/>
      <c r="B744" s="69"/>
      <c r="C744" s="70"/>
      <c r="D744" s="70"/>
      <c r="E744" s="70"/>
      <c r="F744" s="67"/>
    </row>
    <row r="745" spans="1:6" s="66" customFormat="1" ht="15">
      <c r="A745" s="68"/>
      <c r="B745" s="69"/>
      <c r="C745" s="70"/>
      <c r="D745" s="70"/>
      <c r="E745" s="70"/>
      <c r="F745" s="67"/>
    </row>
    <row r="746" spans="1:6" s="66" customFormat="1" ht="15">
      <c r="A746" s="68"/>
      <c r="B746" s="69"/>
      <c r="C746" s="70"/>
      <c r="D746" s="70"/>
      <c r="E746" s="70"/>
      <c r="F746" s="67"/>
    </row>
    <row r="747" spans="1:6" s="66" customFormat="1" ht="15">
      <c r="A747" s="68"/>
      <c r="B747" s="69"/>
      <c r="C747" s="70"/>
      <c r="D747" s="70"/>
      <c r="E747" s="70"/>
      <c r="F747" s="67"/>
    </row>
  </sheetData>
  <sheetProtection/>
  <mergeCells count="9">
    <mergeCell ref="G6:H6"/>
    <mergeCell ref="A11:H11"/>
    <mergeCell ref="G7:H7"/>
    <mergeCell ref="G8:H8"/>
    <mergeCell ref="G9:H9"/>
    <mergeCell ref="G1:H1"/>
    <mergeCell ref="G2:H2"/>
    <mergeCell ref="G3:H3"/>
    <mergeCell ref="G4:H4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2023-12-08T08:57:04Z</cp:lastPrinted>
  <dcterms:created xsi:type="dcterms:W3CDTF">2007-10-12T08:23:45Z</dcterms:created>
  <dcterms:modified xsi:type="dcterms:W3CDTF">2023-12-08T09:00:14Z</dcterms:modified>
  <cp:category/>
  <cp:version/>
  <cp:contentType/>
  <cp:contentStatus/>
</cp:coreProperties>
</file>